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PC6\Desktop\IFO - ANTICORRUZIONE\ALLEGATI IFO ANTICORRUZIONE\mappature area amministrativa\"/>
    </mc:Choice>
  </mc:AlternateContent>
  <xr:revisionPtr revIDLastSave="0" documentId="13_ncr:1_{41DDDBF8-95B6-4797-A0D5-49A112F76650}" xr6:coauthVersionLast="43" xr6:coauthVersionMax="43" xr10:uidLastSave="{00000000-0000-0000-0000-000000000000}"/>
  <bookViews>
    <workbookView xWindow="-108" yWindow="-108" windowWidth="23256" windowHeight="12576" activeTab="2" xr2:uid="{00000000-000D-0000-FFFF-FFFF00000000}"/>
  </bookViews>
  <sheets>
    <sheet name="Formazione_Sezione_generale" sheetId="1" r:id="rId1"/>
    <sheet name="Sezione_generale_old" sheetId="2" state="hidden" r:id="rId2"/>
    <sheet name="Formazione_Mappatura_processi" sheetId="3" r:id="rId3"/>
    <sheet name="competenze" sheetId="4" state="hidden" r:id="rId4"/>
    <sheet name="Parametri" sheetId="5" state="hidden" r:id="rId5"/>
  </sheets>
  <definedNames>
    <definedName name="Altissimo">Parametri!$B$27:$C$29</definedName>
    <definedName name="Alto">Parametri!$B$30:$C$30</definedName>
    <definedName name="_xlnm.Print_Area" localSheetId="3">competenze!$B$1:$D$31</definedName>
    <definedName name="_xlnm.Print_Area" localSheetId="2">Formazione_Mappatura_processi!$A$1:$W$21</definedName>
    <definedName name="Direzione">#REF!</definedName>
    <definedName name="Medio">Parametri!$B$31:$C$31</definedName>
    <definedName name="Profilo_dirigente" localSheetId="3">"['file:///C:/Users/fr.fulvi/Documents/prova.xlsx.xlsx'#$Foglio1.$B$2:.$B$6]"</definedName>
    <definedName name="Profilo_dirigente" localSheetId="0">"['file:///C:/Users/fr.fulvi/Documents/prova.xlsx.xlsx'#$Foglio1.$B$2:.$B$6]"</definedName>
    <definedName name="Profilo_dirigente">#REF!</definedName>
    <definedName name="soggetti">Parametri!$B$3:$B$12</definedName>
    <definedName name="Struttura">#REF!</definedName>
    <definedName name="Tipo_relazione">#REF!</definedName>
    <definedName name="tipologiaattivita">Parametri!$I$4:$I$10</definedName>
    <definedName name="ufficio">#REF!</definedName>
    <definedName name="ufficio_di_destinazione">"['file:///Z:/Users/s.vitrano/Documents/Corruzione/AVCP/Struttura%20org_va/Assegnazione_personale_in_corso_13_01_2015VITRANO1.xls'#$parametri.$A$2:.$A$34]"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9" i="5" l="1"/>
  <c r="D129" i="5" s="1"/>
  <c r="C128" i="5"/>
  <c r="F128" i="5" s="1"/>
  <c r="C127" i="5"/>
  <c r="F127" i="5" s="1"/>
  <c r="C126" i="5"/>
  <c r="E126" i="5" s="1"/>
  <c r="C125" i="5"/>
  <c r="F125" i="5" s="1"/>
  <c r="C124" i="5"/>
  <c r="F124" i="5" s="1"/>
  <c r="C123" i="5"/>
  <c r="F123" i="5" s="1"/>
  <c r="C122" i="5"/>
  <c r="E122" i="5" s="1"/>
  <c r="C121" i="5"/>
  <c r="F121" i="5" s="1"/>
  <c r="C120" i="5"/>
  <c r="F120" i="5" s="1"/>
  <c r="C119" i="5"/>
  <c r="F119" i="5" s="1"/>
  <c r="C118" i="5"/>
  <c r="E118" i="5" s="1"/>
  <c r="C117" i="5"/>
  <c r="F117" i="5" s="1"/>
  <c r="C116" i="5"/>
  <c r="D116" i="5" s="1"/>
  <c r="C115" i="5"/>
  <c r="E115" i="5" s="1"/>
  <c r="C114" i="5"/>
  <c r="E114" i="5" s="1"/>
  <c r="C113" i="5"/>
  <c r="F113" i="5" s="1"/>
  <c r="C112" i="5"/>
  <c r="D112" i="5" s="1"/>
  <c r="C111" i="5"/>
  <c r="D111" i="5" s="1"/>
  <c r="C110" i="5"/>
  <c r="F110" i="5" s="1"/>
  <c r="C109" i="5"/>
  <c r="E109" i="5" s="1"/>
  <c r="C108" i="5"/>
  <c r="D108" i="5" s="1"/>
  <c r="C107" i="5"/>
  <c r="D107" i="5" s="1"/>
  <c r="C106" i="5"/>
  <c r="F106" i="5" s="1"/>
  <c r="C105" i="5"/>
  <c r="F105" i="5" s="1"/>
  <c r="C104" i="5"/>
  <c r="D104" i="5" s="1"/>
  <c r="C103" i="5"/>
  <c r="D103" i="5" s="1"/>
  <c r="C102" i="5"/>
  <c r="F102" i="5" s="1"/>
  <c r="C101" i="5"/>
  <c r="E101" i="5" s="1"/>
  <c r="C100" i="5"/>
  <c r="D100" i="5" s="1"/>
  <c r="C99" i="5"/>
  <c r="D99" i="5" s="1"/>
  <c r="C98" i="5"/>
  <c r="F98" i="5" s="1"/>
  <c r="C97" i="5"/>
  <c r="F97" i="5" s="1"/>
  <c r="C96" i="5"/>
  <c r="F96" i="5" s="1"/>
  <c r="C95" i="5"/>
  <c r="D95" i="5" s="1"/>
  <c r="C83" i="5"/>
  <c r="F83" i="5" s="1"/>
  <c r="C82" i="5"/>
  <c r="E82" i="5" s="1"/>
  <c r="C81" i="5"/>
  <c r="F81" i="5" s="1"/>
  <c r="C80" i="5"/>
  <c r="D80" i="5" s="1"/>
  <c r="C79" i="5"/>
  <c r="F79" i="5" s="1"/>
  <c r="C78" i="5"/>
  <c r="F78" i="5" s="1"/>
  <c r="C77" i="5"/>
  <c r="E77" i="5" s="1"/>
  <c r="C72" i="5"/>
  <c r="D72" i="5" s="1"/>
  <c r="C71" i="5"/>
  <c r="F71" i="5" s="1"/>
  <c r="C70" i="5"/>
  <c r="D70" i="5" s="1"/>
  <c r="C69" i="5"/>
  <c r="E69" i="5" s="1"/>
  <c r="C68" i="5"/>
  <c r="D68" i="5" s="1"/>
  <c r="C59" i="5"/>
  <c r="E59" i="5" s="1"/>
  <c r="C58" i="5"/>
  <c r="F58" i="5" s="1"/>
  <c r="C57" i="5"/>
  <c r="E57" i="5" s="1"/>
  <c r="C56" i="5"/>
  <c r="E56" i="5" s="1"/>
  <c r="D127" i="5"/>
  <c r="E112" i="5"/>
  <c r="D96" i="5"/>
  <c r="C5" i="2"/>
  <c r="C3" i="2"/>
  <c r="E123" i="5" l="1"/>
  <c r="D57" i="5"/>
  <c r="D124" i="5"/>
  <c r="D58" i="5"/>
  <c r="F70" i="5"/>
  <c r="E104" i="5"/>
  <c r="D120" i="5"/>
  <c r="D128" i="5"/>
  <c r="E100" i="5"/>
  <c r="E116" i="5"/>
  <c r="F77" i="5"/>
  <c r="E108" i="5"/>
  <c r="F69" i="5"/>
  <c r="F107" i="5"/>
  <c r="D119" i="5"/>
  <c r="D81" i="5"/>
  <c r="E96" i="5"/>
  <c r="G96" i="5" s="1"/>
  <c r="F100" i="5"/>
  <c r="G100" i="5" s="1"/>
  <c r="F104" i="5"/>
  <c r="G104" i="5" s="1"/>
  <c r="F108" i="5"/>
  <c r="F112" i="5"/>
  <c r="G112" i="5" s="1"/>
  <c r="F116" i="5"/>
  <c r="O40" i="3" s="1"/>
  <c r="E120" i="5"/>
  <c r="O44" i="3" s="1"/>
  <c r="E124" i="5"/>
  <c r="O48" i="3" s="1"/>
  <c r="E128" i="5"/>
  <c r="D69" i="5"/>
  <c r="G69" i="5" s="1"/>
  <c r="D77" i="5"/>
  <c r="G77" i="5" s="1"/>
  <c r="E81" i="5"/>
  <c r="F103" i="5"/>
  <c r="F109" i="5"/>
  <c r="D113" i="5"/>
  <c r="D117" i="5"/>
  <c r="F59" i="5"/>
  <c r="F72" i="5"/>
  <c r="F80" i="5"/>
  <c r="E58" i="5"/>
  <c r="G58" i="5" s="1"/>
  <c r="D78" i="5"/>
  <c r="E129" i="5"/>
  <c r="D97" i="5"/>
  <c r="F82" i="5"/>
  <c r="F101" i="5"/>
  <c r="E68" i="5"/>
  <c r="E70" i="5"/>
  <c r="D105" i="5"/>
  <c r="F68" i="5"/>
  <c r="F95" i="5"/>
  <c r="F111" i="5"/>
  <c r="F99" i="5"/>
  <c r="F118" i="5"/>
  <c r="D71" i="5"/>
  <c r="D83" i="5"/>
  <c r="D102" i="5"/>
  <c r="D106" i="5"/>
  <c r="D122" i="5"/>
  <c r="D79" i="5"/>
  <c r="D98" i="5"/>
  <c r="D110" i="5"/>
  <c r="D114" i="5"/>
  <c r="D59" i="5"/>
  <c r="E71" i="5"/>
  <c r="E79" i="5"/>
  <c r="E83" i="5"/>
  <c r="E98" i="5"/>
  <c r="E102" i="5"/>
  <c r="E106" i="5"/>
  <c r="G106" i="5" s="1"/>
  <c r="E110" i="5"/>
  <c r="F114" i="5"/>
  <c r="G114" i="5" s="1"/>
  <c r="F122" i="5"/>
  <c r="D118" i="5"/>
  <c r="G118" i="5" s="1"/>
  <c r="F126" i="5"/>
  <c r="E78" i="5"/>
  <c r="E97" i="5"/>
  <c r="E105" i="5"/>
  <c r="E113" i="5"/>
  <c r="E117" i="5"/>
  <c r="D121" i="5"/>
  <c r="F129" i="5"/>
  <c r="D82" i="5"/>
  <c r="D101" i="5"/>
  <c r="D109" i="5"/>
  <c r="E121" i="5"/>
  <c r="E125" i="5"/>
  <c r="E72" i="5"/>
  <c r="E80" i="5"/>
  <c r="E95" i="5"/>
  <c r="E99" i="5"/>
  <c r="E103" i="5"/>
  <c r="E107" i="5"/>
  <c r="O31" i="3" s="1"/>
  <c r="E111" i="5"/>
  <c r="F115" i="5"/>
  <c r="D123" i="5"/>
  <c r="O47" i="3" s="1"/>
  <c r="O20" i="3"/>
  <c r="D115" i="5"/>
  <c r="E119" i="5"/>
  <c r="O43" i="3" s="1"/>
  <c r="D125" i="5"/>
  <c r="E127" i="5"/>
  <c r="G127" i="5" s="1"/>
  <c r="F57" i="5"/>
  <c r="F56" i="5"/>
  <c r="D56" i="5"/>
  <c r="D126" i="5"/>
  <c r="G95" i="5" l="1"/>
  <c r="G81" i="5"/>
  <c r="G108" i="5"/>
  <c r="O32" i="3"/>
  <c r="O38" i="3"/>
  <c r="G68" i="5"/>
  <c r="G124" i="5"/>
  <c r="O41" i="3"/>
  <c r="G83" i="5"/>
  <c r="G128" i="5"/>
  <c r="O36" i="3"/>
  <c r="G103" i="5"/>
  <c r="G101" i="5"/>
  <c r="G59" i="5"/>
  <c r="G79" i="5"/>
  <c r="G123" i="5"/>
  <c r="O42" i="3"/>
  <c r="G78" i="5"/>
  <c r="G110" i="5"/>
  <c r="G120" i="5"/>
  <c r="G116" i="5"/>
  <c r="O37" i="3"/>
  <c r="G80" i="5"/>
  <c r="G70" i="5"/>
  <c r="O34" i="3"/>
  <c r="G72" i="5"/>
  <c r="G109" i="5"/>
  <c r="O45" i="3"/>
  <c r="G105" i="5"/>
  <c r="G82" i="5"/>
  <c r="G115" i="5"/>
  <c r="G57" i="5"/>
  <c r="O46" i="3"/>
  <c r="G71" i="5"/>
  <c r="G113" i="5"/>
  <c r="O49" i="3"/>
  <c r="G129" i="5"/>
  <c r="G126" i="5"/>
  <c r="G121" i="5"/>
  <c r="G122" i="5"/>
  <c r="G98" i="5"/>
  <c r="G102" i="5"/>
  <c r="O33" i="3"/>
  <c r="G99" i="5"/>
  <c r="G117" i="5"/>
  <c r="G97" i="5"/>
  <c r="O35" i="3"/>
  <c r="G119" i="5"/>
  <c r="O39" i="3"/>
  <c r="G107" i="5"/>
  <c r="G111" i="5"/>
  <c r="O19" i="3"/>
  <c r="G125" i="5"/>
  <c r="G56" i="5"/>
  <c r="O5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LAVALLE TIZIANA</author>
  </authors>
  <commentList>
    <comment ref="M6" authorId="0" shapeId="0" xr:uid="{00000000-0006-0000-0200-000001000000}">
      <text>
        <r>
          <rPr>
            <b/>
            <sz val="9"/>
            <color indexed="81"/>
            <rFont val="Tahoma"/>
            <family val="2"/>
          </rPr>
          <t>LAVALLE TIZIANA:</t>
        </r>
        <r>
          <rPr>
            <sz val="9"/>
            <color indexed="81"/>
            <rFont val="Tahoma"/>
            <family val="2"/>
          </rPr>
          <t xml:space="preserve">
secondo me è medio</t>
        </r>
      </text>
    </comment>
    <comment ref="J7" authorId="0" shapeId="0" xr:uid="{00000000-0006-0000-0200-000002000000}">
      <text>
        <r>
          <rPr>
            <b/>
            <sz val="9"/>
            <color indexed="81"/>
            <rFont val="Tahoma"/>
            <family val="2"/>
          </rPr>
          <t>LAVALLE TIZIANA:</t>
        </r>
        <r>
          <rPr>
            <sz val="9"/>
            <color indexed="81"/>
            <rFont val="Tahoma"/>
            <family val="2"/>
          </rPr>
          <t xml:space="preserve">
non vi sono voci adeguate. E' discrezionale</t>
        </r>
      </text>
    </comment>
    <comment ref="M7" authorId="0" shapeId="0" xr:uid="{00000000-0006-0000-0200-000003000000}">
      <text>
        <r>
          <rPr>
            <b/>
            <sz val="9"/>
            <color indexed="81"/>
            <rFont val="Tahoma"/>
            <family val="2"/>
          </rPr>
          <t>LAVALLE TIZIANA:</t>
        </r>
        <r>
          <rPr>
            <sz val="9"/>
            <color indexed="81"/>
            <rFont val="Tahoma"/>
            <family val="2"/>
          </rPr>
          <t xml:space="preserve">
secondo me è medio</t>
        </r>
      </text>
    </comment>
  </commentList>
</comments>
</file>

<file path=xl/sharedStrings.xml><?xml version="1.0" encoding="utf-8"?>
<sst xmlns="http://schemas.openxmlformats.org/spreadsheetml/2006/main" count="459" uniqueCount="337">
  <si>
    <t>Sezione I: INFORMAZIONI DI CARATTERE GENERALE</t>
  </si>
  <si>
    <t>Denominazio</t>
  </si>
  <si>
    <t>Denominazione UFFICIO</t>
  </si>
  <si>
    <t>Acronimo Ufficio</t>
  </si>
  <si>
    <t>Nominativo Dirigente</t>
  </si>
  <si>
    <t xml:space="preserve">Descrizione delle funzioni svolte dall'ufficio  </t>
  </si>
  <si>
    <t>Denominazione Ufficio (Selezione da menù a tendina)</t>
  </si>
  <si>
    <t>Nominativo Dirigente (Si alimenta automaticamente all'immissione della denominazione Ufficio)</t>
  </si>
  <si>
    <t>Profilo dirigente</t>
  </si>
  <si>
    <t>Descrizione delle funzioni svolte dall'ufficio  (Si alimenta automaticamente all'immissione della denominazione Ufficio)</t>
  </si>
  <si>
    <t>Mappatura ATTIVITA'-FASI-AZIONI</t>
  </si>
  <si>
    <t>Identificazione, analisi e valutazione del rischio corruttivo</t>
  </si>
  <si>
    <t>TRATTAMENTO DEL RISCHIO</t>
  </si>
  <si>
    <t>UFFICIO</t>
  </si>
  <si>
    <t>N. ATTIVITA'</t>
  </si>
  <si>
    <t>DESCRIZIONE ATTIVITA'</t>
  </si>
  <si>
    <t>N_Fase</t>
  </si>
  <si>
    <t>DESCRIZIONE FASE</t>
  </si>
  <si>
    <t>N_Azione</t>
  </si>
  <si>
    <t>DESCRIZIONE  AZIONE</t>
  </si>
  <si>
    <t>Esecutore Azione
(in ogni cella è presente un menù a tendina)</t>
  </si>
  <si>
    <t>Attività vincolata vs attività discrezionale</t>
  </si>
  <si>
    <t>Tipologia di attività
(Disciplinata da /*scelta da menù a tendina*/)</t>
  </si>
  <si>
    <t>DESCRIZIONE DEL COMPORTAMENTO A RISCHIO CORRUZIONE
(EVENTO A RISCHIO)</t>
  </si>
  <si>
    <t>CATEGORIA DI EVENTO RISCHIOSO</t>
  </si>
  <si>
    <t>VALUTAZIONE DEL RISCHIO</t>
  </si>
  <si>
    <t>MISURE GENERALI</t>
  </si>
  <si>
    <t>MISURE SPECIFICHE</t>
  </si>
  <si>
    <t>TIPOLOGIA MISURE SPECIFICHE</t>
  </si>
  <si>
    <t>PROGRAMMAZIONE MISURA SPECIFICA</t>
  </si>
  <si>
    <t>IMPATTO</t>
  </si>
  <si>
    <t>PROBABILITA'</t>
  </si>
  <si>
    <t>RISULTATO
(IMPATTO x PROBABILITA')</t>
  </si>
  <si>
    <t>STATO DI ATTUAZIONE AL 1° GENNAIO 2019</t>
  </si>
  <si>
    <t>FASI E TEMPI DI ATTUAZIONE</t>
  </si>
  <si>
    <t>INDICATORI DI ATTUAZIONE</t>
  </si>
  <si>
    <t>VALORE TARGET</t>
  </si>
  <si>
    <t>SOGGETTO RESPONSABILE</t>
  </si>
  <si>
    <t>1_1</t>
  </si>
  <si>
    <t>1_1_1</t>
  </si>
  <si>
    <t>1_2</t>
  </si>
  <si>
    <t>1_2_1</t>
  </si>
  <si>
    <t>2_1</t>
  </si>
  <si>
    <t>2_1_1</t>
  </si>
  <si>
    <t>2_2</t>
  </si>
  <si>
    <t>Alto</t>
  </si>
  <si>
    <t>3_1</t>
  </si>
  <si>
    <t>3_1_1</t>
  </si>
  <si>
    <t>3_2</t>
  </si>
  <si>
    <t>3_2_1</t>
  </si>
  <si>
    <t>4_1</t>
  </si>
  <si>
    <t>3_1_2</t>
  </si>
  <si>
    <t>3_1_3</t>
  </si>
  <si>
    <t>3_1_4</t>
  </si>
  <si>
    <t>3_1_5</t>
  </si>
  <si>
    <t>3_1_6</t>
  </si>
  <si>
    <t>3_1_7</t>
  </si>
  <si>
    <t>4_1_1</t>
  </si>
  <si>
    <t>4_2</t>
  </si>
  <si>
    <t>4_2_1</t>
  </si>
  <si>
    <t>4_3</t>
  </si>
  <si>
    <t>Ufficio</t>
  </si>
  <si>
    <t>Acronimo</t>
  </si>
  <si>
    <t>Competenze</t>
  </si>
  <si>
    <t>Dirigente</t>
  </si>
  <si>
    <t>Segreteria e staff del Presidente</t>
  </si>
  <si>
    <t>SGPRES</t>
  </si>
  <si>
    <t>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</si>
  <si>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</si>
  <si>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</si>
  <si>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</si>
  <si>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</si>
  <si>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</si>
  <si>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</si>
  <si>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Cura i rapporti con i media e le agenzie di stampa; predispone la rassegna stampa; cura la rivista on line dell’ANAC; cura i rapporti con l’esterno anche ai fini della diffusione della cultura della legalità e della prevenzione della corruzione; cura le relazioni internazionali.</t>
  </si>
  <si>
    <t>Unità operativa speciale EXPO</t>
  </si>
  <si>
    <t>EXPO</t>
  </si>
  <si>
    <t>Supporta il Presidente nello svolgimento dei compiti di alta sorveglianza e garanzia della correttezza e trasparenza delle procedure connesse alla realizzazione delle opere del grande evento  EXPO 2015.</t>
  </si>
  <si>
    <t>Ufficio di indirizzo, determinazioni generali e indicatori per la vigilanza</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</si>
  <si>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</si>
  <si>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</si>
  <si>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</si>
  <si>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</si>
  <si>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t>
  </si>
  <si>
    <t>Romano</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</si>
  <si>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</si>
  <si>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</si>
  <si>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</si>
  <si>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</si>
  <si>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Pierdominici</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</si>
  <si>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</si>
  <si>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</si>
  <si>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</si>
  <si>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Chimenti</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</si>
  <si>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</si>
  <si>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</si>
  <si>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</si>
  <si>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</si>
  <si>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</si>
  <si>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</si>
  <si>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</si>
  <si>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</si>
  <si>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</si>
  <si>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</si>
  <si>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Assicura il corretto funzionamento del protocollo e delle modalità di assegnazione delle pratiche secondo l’indirizzo espresso dal Presidente; supporta il Segretario generale nella gestione dei flussi documentali degli uffici.</t>
  </si>
  <si>
    <t>Cirillo</t>
  </si>
  <si>
    <t>Ufficio risorse umane e finanziarie</t>
  </si>
  <si>
    <t>URUF</t>
  </si>
  <si>
    <t>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</si>
  <si>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</si>
  <si>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</si>
  <si>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</si>
  <si>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</si>
  <si>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</si>
  <si>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</si>
  <si>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</si>
  <si>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t>
  </si>
  <si>
    <t>Vargiu</t>
  </si>
  <si>
    <t>Ufficio progettazione e sviluppo servizi informatici e gestione del Portale dell’ANAC</t>
  </si>
  <si>
    <t>UPSI</t>
  </si>
  <si>
    <t>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t>
  </si>
  <si>
    <t>Fuligni</t>
  </si>
  <si>
    <t>Ufficio vigilanza sulle misure anticorruzione e accreditamento dei Responsabili della prevenzione della corruzione</t>
  </si>
  <si>
    <t>UVMAC</t>
  </si>
  <si>
    <t>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</si>
  <si>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</si>
  <si>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</si>
  <si>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</si>
  <si>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</si>
  <si>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</si>
  <si>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</si>
  <si>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</si>
  <si>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</si>
  <si>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</si>
  <si>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</si>
  <si>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</si>
  <si>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</si>
  <si>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t>
  </si>
  <si>
    <t>Annuvolo</t>
  </si>
  <si>
    <t>Ufficio sanzioni</t>
  </si>
  <si>
    <t>USAN</t>
  </si>
  <si>
    <t>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</si>
  <si>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</si>
  <si>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</si>
  <si>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</si>
  <si>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</si>
  <si>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</si>
  <si>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</si>
  <si>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</si>
  <si>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</si>
  <si>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</si>
  <si>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</si>
  <si>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</si>
  <si>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</si>
  <si>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</si>
  <si>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</si>
  <si>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</si>
  <si>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</si>
  <si>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Midena</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</si>
  <si>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</si>
  <si>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</si>
  <si>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</si>
  <si>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</si>
  <si>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</si>
  <si>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</si>
  <si>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</si>
  <si>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</si>
  <si>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</si>
  <si>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</si>
  <si>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</si>
  <si>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</si>
  <si>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Cimino</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</si>
  <si>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</si>
  <si>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</si>
  <si>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</si>
  <si>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</si>
  <si>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</si>
  <si>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</si>
  <si>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t>
  </si>
  <si>
    <t>Sbicca</t>
  </si>
  <si>
    <t>Ufficio analisi flussi informativi</t>
  </si>
  <si>
    <t>UAFI</t>
  </si>
  <si>
    <t>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t>
  </si>
  <si>
    <t>Bonetti</t>
  </si>
  <si>
    <t>Responsabilità</t>
  </si>
  <si>
    <t>Presidente</t>
  </si>
  <si>
    <t>Consiglio</t>
  </si>
  <si>
    <t>Normativa</t>
  </si>
  <si>
    <t>Dirigente di I fascia in staff</t>
  </si>
  <si>
    <t>Regolamento interno dell’Ufficio</t>
  </si>
  <si>
    <t>Atto dell’Autorità o del Presidente</t>
  </si>
  <si>
    <t>Dirigente ispettore</t>
  </si>
  <si>
    <t>Prassi dell’Ufficio</t>
  </si>
  <si>
    <t>Dirigente/Funzionario</t>
  </si>
  <si>
    <t>Normativa/ Regolamento interno dell’Ufficio</t>
  </si>
  <si>
    <t>Presidente/Funzionario</t>
  </si>
  <si>
    <t>Normativa/ Atto dell’Autorità o del Presidente</t>
  </si>
  <si>
    <t>Funzionario</t>
  </si>
  <si>
    <t>Regolamento interno dell’Ufficio/ Atto dell’Autorità o del Presidente</t>
  </si>
  <si>
    <t>Funzionario/Operativo</t>
  </si>
  <si>
    <t>Operativo</t>
  </si>
  <si>
    <t>Attività</t>
  </si>
  <si>
    <t>Tipologia di attività attività discrezionale</t>
  </si>
  <si>
    <t>Vincolata</t>
  </si>
  <si>
    <t>Regolamenti</t>
  </si>
  <si>
    <t>Discrezionale</t>
  </si>
  <si>
    <t>Molto bassa</t>
  </si>
  <si>
    <t>Altissimo</t>
  </si>
  <si>
    <t>Bassa</t>
  </si>
  <si>
    <t>Media</t>
  </si>
  <si>
    <t>Alta</t>
  </si>
  <si>
    <t>Altissima</t>
  </si>
  <si>
    <t>nascondere</t>
  </si>
  <si>
    <t>Risultato</t>
  </si>
  <si>
    <t>Medio</t>
  </si>
  <si>
    <t>Ufficio Formazione</t>
  </si>
  <si>
    <t>FOR</t>
  </si>
  <si>
    <t>Tiziana Lavalle</t>
  </si>
  <si>
    <t xml:space="preserve"> - Coordina le attività connesse alla formazione, aggiornamento e riqualificazione del personale a vario titolo in servizio presso l'Azienda assicurando il relativo supporto a tutte le articolazioni aziendali e propone il Piano Annuale della Formazione.</t>
  </si>
  <si>
    <t xml:space="preserve">- Attiva e gestisce le procedure inerenti il programma di formazione ECM in qualità di provider regionale.  </t>
  </si>
  <si>
    <t>Cura:</t>
  </si>
  <si>
    <t xml:space="preserve">- i rapporti con i soggetti istituzionali e stakeholder nelle materie di competenza  </t>
  </si>
  <si>
    <t xml:space="preserve">- le attività di tirocinio e frequenza volontaria da parte di terzi nelle strutture aziendali.   </t>
  </si>
  <si>
    <t>- Coordina le attività formative effettuate dalle strutture aziendali verso l’esterno</t>
  </si>
  <si>
    <t>- presiede il Comitato Scientifico per la Formazione Aziendale.</t>
  </si>
  <si>
    <t xml:space="preserve">• E’ deputata a garantire, fermo restando la dipendenza delle strutture assistenziali ai Dipartimenti di afferenza gerarchica, e delle strutture di ricerca alle Direzioni Scientifiche, l’integrazione ottimale tra assistenza, didattica e ricerca, con le Direzioni Scientifiche, tramite la necessaria flessibilità operativa e l’integrazione con le attività aziendali.  </t>
  </si>
  <si>
    <t xml:space="preserve"> • Funge da raccordo con le Direzioni di Dipartimento interessate, insieme ai Referenti individuati dalla Direzione Sanitaria per le attività relative ai Medici in Formazione Specialistica, al fine di consentire lo svolgimento delle attività istituzionali universitarie nel rispetto delle programmazioni e degli obiettivi assistenziali aziendali.  </t>
  </si>
  <si>
    <t xml:space="preserve"> • Assicura, di concerto con i direttori delle macrostrutture di volta in volta coinvolte, l'utilizzazione delle strutture assistenziali e lo svolgimento delle relative attività da parte del personale universitario ed ospedaliero per scopi di didattica e di ricerca.</t>
  </si>
  <si>
    <t>Come tutte le altre UO aziendali, assolve le responsabilità connesse al ruolo dirigenziale e di responsabilità di struttura. Inoltre partecipa al Collegio di Direzione e, per la presentazione di progetti/documenti/ iniziative/rendicontazione di ambiti di competenza, anche del tavolo trattante con le parti sociali della Dirigenza Sanitaria, TPA e del Comparto.</t>
  </si>
  <si>
    <t>- la gestione dei rapporti con le univeristà per i Corsi di Laurea delle Professioni Sanitarie non mediche</t>
  </si>
  <si>
    <t>ACCESSO FORMAZIONE SPONSORIZZATA</t>
  </si>
  <si>
    <t>Autorizzazione</t>
  </si>
  <si>
    <t>Predisposizione lettera autorizzazione</t>
  </si>
  <si>
    <t>Autorizzazione accesso</t>
  </si>
  <si>
    <t>Valutazione preliminare</t>
  </si>
  <si>
    <t>Istruzione del procedimento</t>
  </si>
  <si>
    <t>SCELTA DEI DOCENTI</t>
  </si>
  <si>
    <t>Valutazione conflitto di interesse con lo sponsor</t>
  </si>
  <si>
    <t>L'autorizzazione, dopo l'istruttoria, valuta l'opportunità dell'assenso alla partecipazione</t>
  </si>
  <si>
    <t>ALTO</t>
  </si>
  <si>
    <t>BASSO</t>
  </si>
  <si>
    <t>Azienda Farmaceutica/di Device/Tecnologie/PROVIDER invita dipendenti IFO ad attività congressuali, Advisory Board, Investigator Meeting con accoglienza e iscrizioni sponsorizzate, ovvero pernottamento/viaggio, ovvero rimborso spese per l'attività</t>
  </si>
  <si>
    <t>VERIFICA DOCUMENTALE</t>
  </si>
  <si>
    <t>lo sponsor sponsorizza sempre gli stessi professionisti o se i professionisti sono prescrittori dei farmaci/utilizzatori dei device si può configurare conflitto di interesse</t>
  </si>
  <si>
    <t>RICHIESTA DI DICHIARAZIONE DI ASSENZA DI COLLEGAMENTO DIRETTO DI TIPO ECONOMICO TRA SPONSOR E DIPENDENTE.</t>
  </si>
  <si>
    <t xml:space="preserve"> INFORMAZIONE SPECIFICA, FORMAZIONE AI PROFESSIONISTI, DISTRIBUZIONE SINTESI OPERATIVA AI DIPARTIMENTI E ALLE DIREZIONI SCIENTIFICHE</t>
  </si>
  <si>
    <t>DICHIARAZIONE ASSENZA CONFLITTO DI INTERESSE SPECIFICO DEL PROFESSIONISTA. VERIFICA SE LO SPONSOR E' UN FORNITORE DELAL UO DI APPARTENENZA DEL DIPENDENTE. VERIFICA DEGLI ACCESSI SPONSORIZZATI DEI SINGOLI DIPENDENTI (FOLIUM APPLICATIVO DEL PROTOCOLLO, + ARCHIVIO RICHIESTE)</t>
  </si>
  <si>
    <t>AUTOCERTIFICAZIONI, VERIFICA DALL'ALBO FORNITORI, VERIFICA FREQUENZA ACCESSO AD EVENTI SPONSORIZZATI</t>
  </si>
  <si>
    <t xml:space="preserve">DOCUMENTAZIONE DEGLI SPONSOR. RICHIESTA DI ADESIONE ALLA "DUE DILIGENCE AZIENDALE" </t>
  </si>
  <si>
    <t>Inserimento nel Regolamento della formazione dello specifico capitolo sull'accesso sponsorizzato. Predisposizione modulistica, iter, informazione a tutti i dipartimenti e le Direzioni Scientifiche</t>
  </si>
  <si>
    <t xml:space="preserve">n° di richieste che rispettano i requisiti previsti nel Regolamento </t>
  </si>
  <si>
    <t>effettuato nel 2018 e deliberato nel Regolamento sull'accesso alla formaizone aziendale nel marzo 2019</t>
  </si>
  <si>
    <t>n° di richieste autorizzate</t>
  </si>
  <si>
    <t>100% delle richieste valutate positivamente   Se presente dubbio/ipotesi di conflitto di interesse, la richiesta non prorsegue l'iter</t>
  </si>
  <si>
    <t>Responsabile UOS Formazione</t>
  </si>
  <si>
    <t>1_3</t>
  </si>
  <si>
    <t>1_3_1</t>
  </si>
  <si>
    <t>2_2_1</t>
  </si>
  <si>
    <t>Predisposizione dell'Incarico</t>
  </si>
  <si>
    <t xml:space="preserve">Presenti i moduli e gli strumenti di verifica, manca il documento di "DUE DILIGENCE" aziendale </t>
  </si>
  <si>
    <t>entro fine luglio 2019</t>
  </si>
  <si>
    <t>Diffusione a tutti i professionisti e pubblicazione sulla intranet e pagina web di IFO</t>
  </si>
  <si>
    <t>100% azioni ocncluse entro 31 luglio 2019</t>
  </si>
  <si>
    <t>Individuazione del docente da parte del Responsabile Scientifico dell'evento formativo</t>
  </si>
  <si>
    <t>Predisposizione del progetto formativo/programma del corso (evento formativo)</t>
  </si>
  <si>
    <t>Dopo un contatto informale, il Responsabile Scientifico conferma con una specifica nota incarico, durata, compenso previsto</t>
  </si>
  <si>
    <t>Individuazione sempre dello stesso docente negli anni</t>
  </si>
  <si>
    <t>Previsto nel regolamento il principio di rotazione</t>
  </si>
  <si>
    <t>Costituzione dell'Albo Docenti Aziendali</t>
  </si>
  <si>
    <t>Scelta tra docenti valutati sulla base del CV e della valutazione sui corsi di formazione già tenuti, con rotazione degli incarichi, in particolare tra interni ed esterni per lo stesso ambito disciplinare</t>
  </si>
  <si>
    <t>Diffusione del Regolamento sulla formazione nel marzo 2019. DA COSTRUIRE: Albo Docenti</t>
  </si>
  <si>
    <t>Albo pubblicato sul sito aziendale</t>
  </si>
  <si>
    <t>Presente sul sito</t>
  </si>
  <si>
    <t>Individuazione del compenso oltre i tetti previsti nel regolamento</t>
  </si>
  <si>
    <t>Motivazione del compenso maggiore negli atti di nomina da parte dei Responsabili Scientifici</t>
  </si>
  <si>
    <t>Modificare la lettera di incarico introducendo la specifica sulla motivazione del copenso oltre tabella</t>
  </si>
  <si>
    <t>Lettera da modificare</t>
  </si>
  <si>
    <t>Modifica attuata e lettera aggiornata nella intranet e diffusa ai dipartimenti/staff/Direzioni Scientifiche</t>
  </si>
  <si>
    <t>Lettera presente sul sito. News a tutti i dipendenti</t>
  </si>
  <si>
    <t>Responsaible UOS Formazione e Responsabile Comunicazione/Stampa/Relazioni Esterne (per la pubblicazione sul sito)</t>
  </si>
  <si>
    <t>Responsabile UOS Formazione e Responsabile Comunicazione/Stampa/Relazioni Esterne (per la pubblicazione sul sito)</t>
  </si>
  <si>
    <t>Valutazione della proposta</t>
  </si>
  <si>
    <t>AFFITTO SALE PER CORSI O CONVEGNI SPONSORIZZATI</t>
  </si>
  <si>
    <t>Valutazione dei contenuti formativi</t>
  </si>
  <si>
    <t>Valutazione delle relazioni tra sponsor e dipdendenti IFO</t>
  </si>
  <si>
    <t>3_3</t>
  </si>
  <si>
    <t>3_3_1</t>
  </si>
  <si>
    <t>Acquisizione richiesta di affitto e verifica adeguatezza della richiesta con le tariffe aziendali</t>
  </si>
  <si>
    <t>Accettazione di richieste con tariffe inferiori a quelle previste</t>
  </si>
  <si>
    <t>Motivazione delle decisioni</t>
  </si>
  <si>
    <t>Attenersi ai prezzi presenti nel Regolamento</t>
  </si>
  <si>
    <t>Rifiutare preliminarmente offerte non compatibili</t>
  </si>
  <si>
    <t>nessuna</t>
  </si>
  <si>
    <t>N° richieste da sponsor/Provider coerenti con il tariffario</t>
  </si>
  <si>
    <t>Completo. Anche in precedenza era previsto un tariffario, diverso, ma ufficiale</t>
  </si>
  <si>
    <t>80% (possono esserci casi particolari in cui al ridursi del prezzo corrisponde l'accesso gratuito a tutti i dipendenti IFO)</t>
  </si>
  <si>
    <t>Ufficio Amministrativo della UOS Formazione</t>
  </si>
  <si>
    <t>Analisi dei contenuti dell'evento e delle possibili relazioni tra sponsor/provider e "pubblicità" a prodotti in uso in IFO di sponor dell'evento</t>
  </si>
  <si>
    <t>Verifica che non vi siano sponsorizzazioni che coinvolgono (con o senza grant) dipendenti IFO che partecipano all'evento formativo</t>
  </si>
  <si>
    <t>Pubblicità a prodotti (farmaci/device/tecnologie) che gli stessi sponsor fornisco all'IFO</t>
  </si>
  <si>
    <t>Fornire agli sponsor la "Due Diligence" aziendale e farne sottoscrivere l'accettazione</t>
  </si>
  <si>
    <t>Farsi consegnare una dichiarazione di assenza di conflitto di interesse per ogni relatore dipendente IFO</t>
  </si>
  <si>
    <t>D"Due Dilihgence" Aziendale da predisporre. Modulo di autocertificazione da predisporre</t>
  </si>
  <si>
    <t>Presenza di relatori dipendenti IFO che ricevono una sponsorizzazione per l'attività svolta in territorio aziendale</t>
  </si>
  <si>
    <t>Farsi consegnare una dichiarazione di assenza dicompenso da ogni relatore dipendente IFO</t>
  </si>
  <si>
    <t>Autocertificazioni e accettazione impegni etici</t>
  </si>
  <si>
    <t>entro settembre 2019</t>
  </si>
  <si>
    <t>Presenza della Due Diligence e del Modulo</t>
  </si>
  <si>
    <t>Individuazione di docente singolo</t>
  </si>
  <si>
    <t>Valutazione di curricola presentati dai Responsabili Scientifici, da docenti in Albo impossibilitati ad accettare un incarico, da dipendenti interni</t>
  </si>
  <si>
    <t>MEDIO</t>
  </si>
  <si>
    <t>Individuazione docenti esterni (società) per costi inferiori a 20.000€</t>
  </si>
  <si>
    <t>Indagine di mercato tramite internet valutando le offerte formative e i costi per aula o per partecipante</t>
  </si>
  <si>
    <t>Scelta di Docenti esterni con rapporti personali ocn dipendenti IFO</t>
  </si>
  <si>
    <t>Scelta fornitori esterni di eventi formativi (es. nuovo docente esterno non compreso nell'Albo Aziendale, fornitori di supporti alla formazione)</t>
  </si>
  <si>
    <t>Scelta ripetuta degli stessi fornitori privati</t>
  </si>
  <si>
    <t>Applicare il principio della rotazione</t>
  </si>
  <si>
    <t>Rotazione e valutazione del gradimento</t>
  </si>
  <si>
    <t>Questionario aggiuntivo da predisporre</t>
  </si>
  <si>
    <t>ento settembre 2019</t>
  </si>
  <si>
    <t>Valutare il gradimento del servizio attuato attraverso un questionario aggiuntivo di approfondimento, poi inserimento in ALBO Fornitori Formazione</t>
  </si>
  <si>
    <t>ento settembre 2020</t>
  </si>
  <si>
    <t>Presenza del questionario</t>
  </si>
  <si>
    <t>Presenza del questionario. Inserimento nell'Albo della sezione Fornitori di Formazione</t>
  </si>
  <si>
    <t>In questo caso si chiede l'attivazione delle procedure ad ABS</t>
  </si>
  <si>
    <t xml:space="preserve">Responsabile UOS Formazione e Responsabile Comunicazione/Stampa/Relazioni Esterne (per la pubblicazione sul sito). </t>
  </si>
  <si>
    <t xml:space="preserve">Valutare il gradimento del docente attraverso i questionari presenti. Per i docenti esterni all'Albo, questionario aggiuntivo di approfondimento, poi inserimento in ALBO. </t>
  </si>
  <si>
    <t>Individuazione fornitori con procedura negoziata/gara o altri fornitori singoli per oltre i 20.000€</t>
  </si>
  <si>
    <t>in base alle valutazioni</t>
  </si>
  <si>
    <t>in corso</t>
  </si>
  <si>
    <t>verifica</t>
  </si>
  <si>
    <t>entro fine settembre 2019</t>
  </si>
  <si>
    <t>Pubblicazione sulla intranet e sulla pagina WEB IFO dei docenti extra Albo docenti ev. incaricati</t>
  </si>
  <si>
    <t>SI/NO</t>
  </si>
  <si>
    <t>UOS FORMAZIONE - DIREZIONI SCIENTIFICHE</t>
  </si>
  <si>
    <t xml:space="preserve">UOS Formazione fino al 30 giugno 2019; Direzioni Scientifiche successivamente </t>
  </si>
  <si>
    <t>UOS Formazione fino al 30 giugno 2019; Direzioni Scientifiche successivament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</si>
</sst>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quot;:&quot;mm"/>
  </numFmts>
  <fonts count="13">
    <font>
      <sz val="11"/>
      <color rgb="FF000000"/>
      <name val="Calibri"/>
      <family val="2"/>
    </font>
    <font>
      <sz val="11"/>
      <color theme="1"/>
      <name val="Calibri"/>
      <family val="2"/>
      <scheme val="minor"/>
    </font>
    <font>
      <sz val="12"/>
      <color rgb="FFFFFFFF"/>
      <name val="Calibri"/>
      <family val="2"/>
    </font>
    <font>
      <sz val="12"/>
      <color rgb="FF000000"/>
      <name val="Calibri"/>
      <family val="2"/>
    </font>
    <font>
      <b/>
      <sz val="12"/>
      <color rgb="FFFFFFFF"/>
      <name val="Garamond1"/>
    </font>
    <font>
      <b/>
      <sz val="12"/>
      <color rgb="FF000000"/>
      <name val="Garamond1"/>
    </font>
    <font>
      <sz val="14"/>
      <color rgb="FF000000"/>
      <name val="Calibri"/>
      <family val="2"/>
    </font>
    <font>
      <sz val="10"/>
      <color rgb="FF000000"/>
      <name val="Arial"/>
      <family val="2"/>
    </font>
    <font>
      <b/>
      <sz val="12"/>
      <color rgb="FFFF0000"/>
      <name val="Calibri"/>
      <family val="2"/>
    </font>
    <font>
      <sz val="14"/>
      <color rgb="FF000000"/>
      <name val="Garamond"/>
      <family val="1"/>
    </font>
    <font>
      <sz val="9"/>
      <color indexed="81"/>
      <name val="Tahoma"/>
      <family val="2"/>
    </font>
    <font>
      <b/>
      <sz val="9"/>
      <color indexed="81"/>
      <name val="Tahoma"/>
      <family val="2"/>
    </font>
    <font>
      <b/>
      <sz val="16"/>
      <color rgb="FF000000"/>
      <name val="Garamond"/>
      <family val="1"/>
    </font>
  </fonts>
  <fills count="15">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6DCE4"/>
        <bgColor rgb="FFD6DCE4"/>
      </patternFill>
    </fill>
    <fill>
      <patternFill patternType="solid">
        <fgColor rgb="FF95B3D7"/>
        <bgColor rgb="FF95B3D7"/>
      </patternFill>
    </fill>
    <fill>
      <patternFill patternType="solid">
        <fgColor rgb="FFDCE6F1"/>
        <bgColor rgb="FFDCE6F1"/>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
      <patternFill patternType="solid">
        <fgColor theme="4" tint="0.79998168889431442"/>
        <bgColor indexed="65"/>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1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C00000"/>
      </top>
      <bottom/>
      <diagonal/>
    </border>
  </borders>
  <cellStyleXfs count="2">
    <xf numFmtId="0" fontId="0" fillId="0" borderId="0"/>
    <xf numFmtId="0" fontId="1" fillId="10" borderId="0" applyNumberFormat="0" applyBorder="0" applyAlignment="0" applyProtection="0"/>
  </cellStyleXfs>
  <cellXfs count="55">
    <xf numFmtId="0" fontId="0" fillId="0" borderId="0" xfId="0"/>
    <xf numFmtId="0" fontId="2" fillId="2" borderId="1" xfId="0" applyFont="1" applyFill="1" applyBorder="1" applyAlignment="1">
      <alignment horizontal="left"/>
    </xf>
    <xf numFmtId="0" fontId="0" fillId="3" borderId="0" xfId="0" applyFill="1"/>
    <xf numFmtId="0" fontId="0" fillId="0" borderId="0" xfId="0" applyFill="1"/>
    <xf numFmtId="0" fontId="2" fillId="0" borderId="1" xfId="0" applyFont="1" applyFill="1" applyBorder="1" applyAlignment="1">
      <alignment horizontal="left"/>
    </xf>
    <xf numFmtId="0" fontId="3" fillId="0" borderId="1" xfId="0" applyFont="1" applyFill="1" applyBorder="1" applyAlignment="1">
      <alignment horizontal="left"/>
    </xf>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3" borderId="2" xfId="0" applyFill="1" applyBorder="1" applyAlignment="1">
      <alignment vertical="center" wrapText="1"/>
    </xf>
    <xf numFmtId="0" fontId="0" fillId="6" borderId="2" xfId="0" applyFill="1" applyBorder="1" applyProtection="1">
      <protection locked="0"/>
    </xf>
    <xf numFmtId="0" fontId="0" fillId="5" borderId="2" xfId="0" applyFill="1" applyBorder="1" applyProtection="1">
      <protection locked="0"/>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0" xfId="0" applyAlignment="1">
      <alignment wrapText="1"/>
    </xf>
    <xf numFmtId="0" fontId="5" fillId="9"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0" fillId="0" borderId="2" xfId="0" applyBorder="1" applyAlignment="1">
      <alignment wrapText="1"/>
    </xf>
    <xf numFmtId="164" fontId="6" fillId="0" borderId="0" xfId="0" applyNumberFormat="1" applyFont="1" applyFill="1"/>
    <xf numFmtId="0" fontId="6" fillId="0" borderId="0" xfId="0" applyFont="1" applyFill="1"/>
    <xf numFmtId="0" fontId="7" fillId="0" borderId="0" xfId="0" applyFont="1" applyFill="1"/>
    <xf numFmtId="164" fontId="0" fillId="0" borderId="0" xfId="0" applyNumberFormat="1" applyFill="1"/>
    <xf numFmtId="0" fontId="0" fillId="0" borderId="4" xfId="0" applyBorder="1" applyAlignment="1">
      <alignment vertical="center" wrapText="1"/>
    </xf>
    <xf numFmtId="0" fontId="0" fillId="4" borderId="4" xfId="0" applyFill="1" applyBorder="1" applyProtection="1">
      <protection locked="0"/>
    </xf>
    <xf numFmtId="0" fontId="1" fillId="10" borderId="6" xfId="1" applyBorder="1" applyAlignment="1" applyProtection="1">
      <alignment vertical="center" wrapText="1"/>
      <protection locked="0"/>
    </xf>
    <xf numFmtId="0" fontId="1" fillId="10" borderId="7" xfId="1" applyBorder="1" applyAlignment="1">
      <alignment wrapText="1"/>
    </xf>
    <xf numFmtId="0" fontId="1" fillId="10" borderId="7" xfId="1" quotePrefix="1" applyBorder="1" applyAlignment="1">
      <alignment wrapText="1"/>
    </xf>
    <xf numFmtId="0" fontId="1" fillId="10" borderId="8" xfId="1" quotePrefix="1" applyBorder="1" applyAlignment="1">
      <alignment wrapText="1"/>
    </xf>
    <xf numFmtId="0" fontId="8" fillId="0" borderId="1" xfId="0" applyFont="1" applyFill="1" applyBorder="1" applyAlignment="1">
      <alignment horizontal="left"/>
    </xf>
    <xf numFmtId="0" fontId="9" fillId="0" borderId="2" xfId="0" applyFont="1" applyBorder="1" applyAlignment="1">
      <alignment horizontal="center" vertical="center" wrapText="1"/>
    </xf>
    <xf numFmtId="0" fontId="0" fillId="3" borderId="5" xfId="0" applyFill="1" applyBorder="1" applyAlignment="1">
      <alignment horizontal="center" vertical="center" wrapText="1"/>
    </xf>
    <xf numFmtId="0" fontId="4" fillId="8" borderId="3" xfId="0" applyFont="1" applyFill="1" applyBorder="1" applyAlignment="1">
      <alignment horizontal="center" vertical="center"/>
    </xf>
    <xf numFmtId="0" fontId="5" fillId="5" borderId="3" xfId="0" applyFont="1" applyFill="1" applyBorder="1" applyAlignment="1">
      <alignment horizontal="center" vertical="center" textRotation="90"/>
    </xf>
    <xf numFmtId="0" fontId="5" fillId="5"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3" xfId="0" applyFont="1" applyFill="1" applyBorder="1" applyAlignment="1">
      <alignment horizontal="center" vertical="center"/>
    </xf>
    <xf numFmtId="0" fontId="5" fillId="9" borderId="3"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9" fillId="12" borderId="9" xfId="0" applyFont="1" applyFill="1" applyBorder="1" applyAlignment="1">
      <alignment horizontal="center" vertical="center" wrapText="1"/>
    </xf>
    <xf numFmtId="0" fontId="9" fillId="12" borderId="10" xfId="0" applyFont="1" applyFill="1" applyBorder="1" applyAlignment="1">
      <alignment horizontal="center" vertical="center" wrapText="1"/>
    </xf>
    <xf numFmtId="0" fontId="9" fillId="14" borderId="11" xfId="0" applyFont="1" applyFill="1" applyBorder="1" applyAlignment="1">
      <alignment horizontal="center" vertical="center" wrapText="1"/>
    </xf>
    <xf numFmtId="0" fontId="9" fillId="14" borderId="9" xfId="0" applyFont="1" applyFill="1" applyBorder="1" applyAlignment="1">
      <alignment horizontal="center" vertical="center" wrapText="1"/>
    </xf>
    <xf numFmtId="0" fontId="9" fillId="14" borderId="10" xfId="0" applyFont="1" applyFill="1" applyBorder="1" applyAlignment="1">
      <alignment horizontal="center" vertical="center" wrapText="1"/>
    </xf>
    <xf numFmtId="0" fontId="9" fillId="13" borderId="4"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7" borderId="3" xfId="0" applyFont="1" applyFill="1" applyBorder="1" applyAlignment="1">
      <alignment horizontal="center" vertical="center"/>
    </xf>
    <xf numFmtId="0" fontId="12" fillId="0" borderId="11" xfId="0" applyFont="1" applyBorder="1" applyAlignment="1">
      <alignment horizontal="center" vertical="center" textRotation="89" wrapText="1"/>
    </xf>
    <xf numFmtId="0" fontId="12" fillId="0" borderId="9" xfId="0" applyFont="1" applyBorder="1" applyAlignment="1">
      <alignment horizontal="center" vertical="center" textRotation="89" wrapText="1"/>
    </xf>
    <xf numFmtId="0" fontId="12" fillId="0" borderId="10" xfId="0" applyFont="1" applyBorder="1" applyAlignment="1">
      <alignment horizontal="center" vertical="center" textRotation="89" wrapText="1"/>
    </xf>
    <xf numFmtId="0" fontId="9" fillId="11" borderId="4" xfId="0" applyFont="1" applyFill="1" applyBorder="1" applyAlignment="1">
      <alignment horizontal="center" vertical="center" wrapText="1"/>
    </xf>
    <xf numFmtId="0" fontId="9" fillId="11" borderId="9"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0" fillId="0" borderId="2" xfId="0" applyFill="1" applyBorder="1" applyAlignment="1">
      <alignment horizontal="center" vertical="center"/>
    </xf>
  </cellXfs>
  <cellStyles count="2">
    <cellStyle name="20% - Colore 1" xfId="1" builtinId="30"/>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8"/>
  <sheetViews>
    <sheetView workbookViewId="0">
      <selection activeCell="H16" sqref="H16"/>
    </sheetView>
  </sheetViews>
  <sheetFormatPr defaultRowHeight="14.4"/>
  <cols>
    <col min="1" max="1" width="5" customWidth="1"/>
    <col min="2" max="2" width="71.44140625" customWidth="1"/>
    <col min="3" max="3" width="79.5546875" customWidth="1"/>
    <col min="4" max="1024" width="9.109375" style="2" customWidth="1"/>
  </cols>
  <sheetData>
    <row r="1" spans="1:3" ht="15.6">
      <c r="B1" s="1" t="s">
        <v>0</v>
      </c>
      <c r="C1" s="1"/>
    </row>
    <row r="2" spans="1:3" s="3" customFormat="1" ht="15.6">
      <c r="B2" s="4" t="s">
        <v>1</v>
      </c>
      <c r="C2" s="4"/>
    </row>
    <row r="3" spans="1:3" s="3" customFormat="1" ht="15.6">
      <c r="B3" s="4" t="s">
        <v>2</v>
      </c>
      <c r="C3" s="4"/>
    </row>
    <row r="4" spans="1:3" s="3" customFormat="1" ht="15.6">
      <c r="B4" s="5" t="s">
        <v>2</v>
      </c>
      <c r="C4" s="29" t="s">
        <v>215</v>
      </c>
    </row>
    <row r="5" spans="1:3">
      <c r="B5" s="6" t="s">
        <v>3</v>
      </c>
      <c r="C5" s="7" t="s">
        <v>216</v>
      </c>
    </row>
    <row r="6" spans="1:3">
      <c r="B6" s="23" t="s">
        <v>4</v>
      </c>
      <c r="C6" s="24" t="s">
        <v>217</v>
      </c>
    </row>
    <row r="7" spans="1:3" customFormat="1" ht="43.2">
      <c r="A7" s="2"/>
      <c r="B7" s="31" t="s">
        <v>5</v>
      </c>
      <c r="C7" s="25" t="s">
        <v>218</v>
      </c>
    </row>
    <row r="8" spans="1:3" ht="28.8">
      <c r="B8" s="31"/>
      <c r="C8" s="26" t="s">
        <v>219</v>
      </c>
    </row>
    <row r="9" spans="1:3">
      <c r="B9" s="31"/>
      <c r="C9" s="26" t="s">
        <v>220</v>
      </c>
    </row>
    <row r="10" spans="1:3" ht="28.8">
      <c r="B10" s="31"/>
      <c r="C10" s="27" t="s">
        <v>229</v>
      </c>
    </row>
    <row r="11" spans="1:3">
      <c r="B11" s="31"/>
      <c r="C11" s="26" t="s">
        <v>221</v>
      </c>
    </row>
    <row r="12" spans="1:3" ht="14.25" customHeight="1">
      <c r="B12" s="31"/>
      <c r="C12" s="26" t="s">
        <v>222</v>
      </c>
    </row>
    <row r="13" spans="1:3">
      <c r="B13" s="31"/>
      <c r="C13" s="26" t="s">
        <v>223</v>
      </c>
    </row>
    <row r="14" spans="1:3">
      <c r="B14" s="31"/>
      <c r="C14" s="26" t="s">
        <v>224</v>
      </c>
    </row>
    <row r="15" spans="1:3" ht="74.25" customHeight="1">
      <c r="B15" s="31"/>
      <c r="C15" s="27" t="s">
        <v>225</v>
      </c>
    </row>
    <row r="16" spans="1:3" ht="57.75" customHeight="1">
      <c r="B16" s="31"/>
      <c r="C16" s="26" t="s">
        <v>226</v>
      </c>
    </row>
    <row r="17" spans="2:3" ht="43.2">
      <c r="B17" s="31"/>
      <c r="C17" s="26" t="s">
        <v>227</v>
      </c>
    </row>
    <row r="18" spans="2:3" ht="57.6">
      <c r="B18" s="31"/>
      <c r="C18" s="28" t="s">
        <v>228</v>
      </c>
    </row>
  </sheetData>
  <mergeCells count="1">
    <mergeCell ref="B7:B18"/>
  </mergeCells>
  <pageMargins left="0.70826771653543308" right="0.70826771653543308" top="0" bottom="0" header="0" footer="0"/>
  <pageSetup paperSize="9"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5"/>
  <sheetViews>
    <sheetView workbookViewId="0"/>
  </sheetViews>
  <sheetFormatPr defaultRowHeight="14.4"/>
  <cols>
    <col min="1" max="1" width="5" customWidth="1"/>
    <col min="2" max="2" width="71.44140625" customWidth="1"/>
    <col min="3" max="3" width="79.5546875" customWidth="1"/>
    <col min="4" max="4" width="9.109375" style="2" customWidth="1"/>
    <col min="5" max="5" width="48" style="2" customWidth="1"/>
    <col min="6" max="8" width="9.109375" style="2" customWidth="1"/>
    <col min="9" max="9" width="29.44140625" style="2" customWidth="1"/>
    <col min="10" max="1024" width="9.109375" style="2" customWidth="1"/>
  </cols>
  <sheetData>
    <row r="1" spans="1:5" ht="15.6">
      <c r="B1" s="1" t="s">
        <v>0</v>
      </c>
      <c r="C1" s="1"/>
    </row>
    <row r="2" spans="1:5">
      <c r="B2" s="6" t="s">
        <v>6</v>
      </c>
      <c r="C2" s="10"/>
    </row>
    <row r="3" spans="1:5" ht="28.8">
      <c r="B3" s="8" t="s">
        <v>7</v>
      </c>
      <c r="C3" s="11" t="e">
        <f>VLOOKUP(C2,#REF!,3,0)</f>
        <v>#REF!</v>
      </c>
    </row>
    <row r="4" spans="1:5" hidden="1">
      <c r="B4" s="6" t="s">
        <v>8</v>
      </c>
      <c r="C4" s="10"/>
    </row>
    <row r="5" spans="1:5" ht="238.65" customHeight="1">
      <c r="A5" s="2"/>
      <c r="B5" s="9" t="s">
        <v>9</v>
      </c>
      <c r="C5" s="12" t="e">
        <f>VLOOKUP(C2,#REF!,2)</f>
        <v>#REF!</v>
      </c>
      <c r="E5" s="13"/>
    </row>
  </sheetData>
  <dataValidations count="2">
    <dataValidation type="list" allowBlank="1" showInputMessage="1" showErrorMessage="1" sqref="C2" xr:uid="{00000000-0002-0000-0100-000000000000}">
      <formula1>#REF!</formula1>
    </dataValidation>
    <dataValidation type="list" allowBlank="1" showInputMessage="1" showErrorMessage="1" sqref="C4" xr:uid="{00000000-0002-0000-0100-000001000000}">
      <formula1>Profilo_dirigente</formula1>
    </dataValidation>
  </dataValidations>
  <pageMargins left="0.70826771653543308" right="0.70826771653543308"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0"/>
  <sheetViews>
    <sheetView tabSelected="1" topLeftCell="K5" zoomScale="60" zoomScaleNormal="60" workbookViewId="0">
      <selection activeCell="W6" sqref="W6"/>
    </sheetView>
  </sheetViews>
  <sheetFormatPr defaultColWidth="9.109375" defaultRowHeight="18"/>
  <cols>
    <col min="1" max="1" width="15.44140625" style="30" customWidth="1"/>
    <col min="2" max="2" width="7.5546875" style="30" customWidth="1"/>
    <col min="3" max="3" width="34.33203125" style="30" customWidth="1"/>
    <col min="4" max="4" width="14.109375" style="30" customWidth="1"/>
    <col min="5" max="5" width="34.5546875" style="30" customWidth="1"/>
    <col min="6" max="6" width="9.88671875" style="30" customWidth="1"/>
    <col min="7" max="7" width="34.5546875" style="30" customWidth="1"/>
    <col min="8" max="8" width="29.88671875" style="30" customWidth="1"/>
    <col min="9" max="9" width="26.5546875" style="30" customWidth="1"/>
    <col min="10" max="10" width="22" style="30" customWidth="1"/>
    <col min="11" max="11" width="34.5546875" style="30" customWidth="1"/>
    <col min="12" max="12" width="19" style="30" customWidth="1"/>
    <col min="13" max="13" width="15.88671875" style="30" customWidth="1"/>
    <col min="14" max="14" width="18.109375" style="30" customWidth="1"/>
    <col min="15" max="15" width="21.6640625" style="30" customWidth="1"/>
    <col min="16" max="16" width="24.5546875" style="30" customWidth="1"/>
    <col min="17" max="17" width="36.33203125" style="30" customWidth="1"/>
    <col min="18" max="18" width="35.33203125" style="30" customWidth="1"/>
    <col min="19" max="19" width="20.88671875" style="30" customWidth="1"/>
    <col min="20" max="21" width="19" style="30" customWidth="1"/>
    <col min="22" max="22" width="19.33203125" style="30" customWidth="1"/>
    <col min="23" max="23" width="22.33203125" style="30" customWidth="1"/>
    <col min="24" max="24" width="19" style="30" customWidth="1"/>
    <col min="25" max="1024" width="9.109375" style="30" customWidth="1"/>
    <col min="1025" max="16384" width="9.109375" style="30"/>
  </cols>
  <sheetData>
    <row r="1" spans="1:23" ht="51" customHeight="1" thickBot="1">
      <c r="A1" s="46" t="s">
        <v>10</v>
      </c>
      <c r="B1" s="46"/>
      <c r="C1" s="46"/>
      <c r="D1" s="46"/>
      <c r="E1" s="46"/>
      <c r="F1" s="46"/>
      <c r="G1" s="46"/>
      <c r="H1" s="46"/>
      <c r="I1" s="46"/>
      <c r="J1" s="46"/>
      <c r="K1" s="47" t="s">
        <v>11</v>
      </c>
      <c r="L1" s="47"/>
      <c r="M1" s="47"/>
      <c r="N1" s="47"/>
      <c r="O1" s="47"/>
      <c r="P1" s="32" t="s">
        <v>12</v>
      </c>
      <c r="Q1" s="32"/>
      <c r="R1" s="32"/>
      <c r="S1" s="32"/>
      <c r="T1" s="32"/>
      <c r="U1" s="32"/>
      <c r="V1" s="32"/>
      <c r="W1" s="32"/>
    </row>
    <row r="2" spans="1:23" ht="51" customHeight="1" thickBot="1">
      <c r="A2" s="33" t="s">
        <v>13</v>
      </c>
      <c r="B2" s="33" t="s">
        <v>14</v>
      </c>
      <c r="C2" s="34" t="s">
        <v>15</v>
      </c>
      <c r="D2" s="33" t="s">
        <v>16</v>
      </c>
      <c r="E2" s="34" t="s">
        <v>17</v>
      </c>
      <c r="F2" s="33" t="s">
        <v>18</v>
      </c>
      <c r="G2" s="34" t="s">
        <v>19</v>
      </c>
      <c r="H2" s="34" t="s">
        <v>20</v>
      </c>
      <c r="I2" s="34" t="s">
        <v>21</v>
      </c>
      <c r="J2" s="34" t="s">
        <v>22</v>
      </c>
      <c r="K2" s="37" t="s">
        <v>23</v>
      </c>
      <c r="L2" s="37" t="s">
        <v>24</v>
      </c>
      <c r="M2" s="37" t="s">
        <v>25</v>
      </c>
      <c r="N2" s="37"/>
      <c r="O2" s="37"/>
      <c r="P2" s="35" t="s">
        <v>26</v>
      </c>
      <c r="Q2" s="35" t="s">
        <v>27</v>
      </c>
      <c r="R2" s="35" t="s">
        <v>28</v>
      </c>
      <c r="S2" s="36" t="s">
        <v>29</v>
      </c>
      <c r="T2" s="36"/>
      <c r="U2" s="36"/>
      <c r="V2" s="36"/>
      <c r="W2" s="36"/>
    </row>
    <row r="3" spans="1:23" ht="79.5" customHeight="1" thickBot="1">
      <c r="A3" s="33"/>
      <c r="B3" s="33"/>
      <c r="C3" s="34"/>
      <c r="D3" s="33"/>
      <c r="E3" s="34"/>
      <c r="F3" s="33"/>
      <c r="G3" s="34"/>
      <c r="H3" s="34"/>
      <c r="I3" s="34"/>
      <c r="J3" s="34"/>
      <c r="K3" s="37"/>
      <c r="L3" s="37"/>
      <c r="M3" s="16" t="s">
        <v>30</v>
      </c>
      <c r="N3" s="16" t="s">
        <v>31</v>
      </c>
      <c r="O3" s="16" t="s">
        <v>32</v>
      </c>
      <c r="P3" s="35"/>
      <c r="Q3" s="35"/>
      <c r="R3" s="35"/>
      <c r="S3" s="17" t="s">
        <v>33</v>
      </c>
      <c r="T3" s="17" t="s">
        <v>34</v>
      </c>
      <c r="U3" s="17" t="s">
        <v>35</v>
      </c>
      <c r="V3" s="17" t="s">
        <v>36</v>
      </c>
      <c r="W3" s="17" t="s">
        <v>37</v>
      </c>
    </row>
    <row r="4" spans="1:23" ht="346.5" customHeight="1">
      <c r="A4" s="48" t="s">
        <v>334</v>
      </c>
      <c r="B4" s="30">
        <v>1</v>
      </c>
      <c r="C4" s="41" t="s">
        <v>230</v>
      </c>
      <c r="D4" s="30" t="s">
        <v>38</v>
      </c>
      <c r="E4" s="30" t="s">
        <v>234</v>
      </c>
      <c r="F4" s="30" t="s">
        <v>39</v>
      </c>
      <c r="G4" s="30" t="s">
        <v>237</v>
      </c>
      <c r="H4" s="30" t="s">
        <v>193</v>
      </c>
      <c r="I4" s="30" t="s">
        <v>203</v>
      </c>
      <c r="J4" s="30" t="s">
        <v>194</v>
      </c>
      <c r="K4" s="30" t="s">
        <v>241</v>
      </c>
      <c r="L4" s="30" t="s">
        <v>239</v>
      </c>
      <c r="M4" s="30" t="s">
        <v>45</v>
      </c>
      <c r="N4" s="30" t="s">
        <v>210</v>
      </c>
      <c r="O4" s="30" t="s">
        <v>45</v>
      </c>
      <c r="P4" s="30" t="s">
        <v>245</v>
      </c>
      <c r="Q4" s="30" t="s">
        <v>246</v>
      </c>
      <c r="R4" s="30" t="s">
        <v>247</v>
      </c>
      <c r="S4" s="30" t="s">
        <v>249</v>
      </c>
      <c r="T4" s="30" t="s">
        <v>251</v>
      </c>
      <c r="U4" s="30" t="s">
        <v>250</v>
      </c>
      <c r="V4" s="30" t="s">
        <v>253</v>
      </c>
      <c r="W4" s="30" t="s">
        <v>335</v>
      </c>
    </row>
    <row r="5" spans="1:23" ht="209.25" customHeight="1">
      <c r="A5" s="49"/>
      <c r="C5" s="42"/>
      <c r="D5" s="30" t="s">
        <v>40</v>
      </c>
      <c r="E5" s="30" t="s">
        <v>235</v>
      </c>
      <c r="F5" s="30" t="s">
        <v>41</v>
      </c>
      <c r="G5" s="30" t="s">
        <v>232</v>
      </c>
      <c r="H5" s="30" t="s">
        <v>197</v>
      </c>
      <c r="I5" s="30" t="s">
        <v>203</v>
      </c>
      <c r="J5" s="30" t="s">
        <v>194</v>
      </c>
      <c r="K5" s="30" t="s">
        <v>243</v>
      </c>
      <c r="L5" s="30" t="s">
        <v>239</v>
      </c>
      <c r="M5" s="30" t="s">
        <v>45</v>
      </c>
      <c r="N5" s="30" t="s">
        <v>209</v>
      </c>
      <c r="O5" s="30" t="s">
        <v>45</v>
      </c>
      <c r="P5" s="30" t="s">
        <v>242</v>
      </c>
      <c r="Q5" s="30" t="s">
        <v>244</v>
      </c>
      <c r="R5" s="30" t="s">
        <v>248</v>
      </c>
      <c r="S5" s="30" t="s">
        <v>259</v>
      </c>
      <c r="T5" s="30" t="s">
        <v>260</v>
      </c>
      <c r="U5" s="30" t="s">
        <v>261</v>
      </c>
      <c r="V5" s="30" t="s">
        <v>262</v>
      </c>
      <c r="W5" s="30" t="s">
        <v>336</v>
      </c>
    </row>
    <row r="6" spans="1:23" ht="132" customHeight="1">
      <c r="A6" s="49"/>
      <c r="C6" s="43"/>
      <c r="D6" s="30" t="s">
        <v>255</v>
      </c>
      <c r="E6" s="30" t="s">
        <v>231</v>
      </c>
      <c r="F6" s="30" t="s">
        <v>256</v>
      </c>
      <c r="G6" s="30" t="s">
        <v>233</v>
      </c>
      <c r="H6" s="30" t="s">
        <v>64</v>
      </c>
      <c r="I6" s="30" t="s">
        <v>203</v>
      </c>
      <c r="J6" s="30" t="s">
        <v>196</v>
      </c>
      <c r="K6" s="30" t="s">
        <v>238</v>
      </c>
      <c r="L6" s="30" t="s">
        <v>240</v>
      </c>
      <c r="M6" s="30" t="s">
        <v>214</v>
      </c>
      <c r="N6" s="30" t="s">
        <v>208</v>
      </c>
      <c r="O6" s="30" t="s">
        <v>240</v>
      </c>
      <c r="P6" s="30" t="s">
        <v>242</v>
      </c>
      <c r="Q6" s="30" t="s">
        <v>242</v>
      </c>
      <c r="R6" s="30" t="s">
        <v>330</v>
      </c>
      <c r="S6" s="30" t="s">
        <v>329</v>
      </c>
      <c r="T6" s="30" t="s">
        <v>329</v>
      </c>
      <c r="U6" s="30" t="s">
        <v>252</v>
      </c>
      <c r="V6" s="30" t="s">
        <v>328</v>
      </c>
      <c r="W6" s="30" t="s">
        <v>336</v>
      </c>
    </row>
    <row r="7" spans="1:23" ht="152.25" customHeight="1">
      <c r="A7" s="49"/>
      <c r="B7" s="30">
        <v>2</v>
      </c>
      <c r="C7" s="44" t="s">
        <v>236</v>
      </c>
      <c r="D7" s="30" t="s">
        <v>42</v>
      </c>
      <c r="E7" s="30" t="s">
        <v>264</v>
      </c>
      <c r="F7" s="30" t="s">
        <v>43</v>
      </c>
      <c r="G7" s="30" t="s">
        <v>263</v>
      </c>
      <c r="H7" s="30" t="s">
        <v>193</v>
      </c>
      <c r="I7" s="30" t="s">
        <v>205</v>
      </c>
      <c r="K7" s="30" t="s">
        <v>266</v>
      </c>
      <c r="L7" s="30" t="s">
        <v>310</v>
      </c>
      <c r="M7" s="30" t="s">
        <v>214</v>
      </c>
      <c r="N7" s="30" t="s">
        <v>209</v>
      </c>
      <c r="O7" s="30" t="s">
        <v>214</v>
      </c>
      <c r="P7" s="30" t="s">
        <v>267</v>
      </c>
      <c r="Q7" s="30" t="s">
        <v>268</v>
      </c>
      <c r="R7" s="30" t="s">
        <v>269</v>
      </c>
      <c r="S7" s="30" t="s">
        <v>270</v>
      </c>
      <c r="T7" s="30" t="s">
        <v>331</v>
      </c>
      <c r="U7" s="30" t="s">
        <v>271</v>
      </c>
      <c r="V7" s="30" t="s">
        <v>272</v>
      </c>
      <c r="W7" s="30" t="s">
        <v>325</v>
      </c>
    </row>
    <row r="8" spans="1:23" ht="153" customHeight="1">
      <c r="A8" s="49"/>
      <c r="C8" s="45"/>
      <c r="D8" s="30" t="s">
        <v>44</v>
      </c>
      <c r="E8" s="30" t="s">
        <v>258</v>
      </c>
      <c r="F8" s="30" t="s">
        <v>257</v>
      </c>
      <c r="G8" s="30" t="s">
        <v>265</v>
      </c>
      <c r="H8" s="30" t="s">
        <v>193</v>
      </c>
      <c r="I8" s="30" t="s">
        <v>205</v>
      </c>
      <c r="J8" s="30" t="s">
        <v>189</v>
      </c>
      <c r="K8" s="30" t="s">
        <v>273</v>
      </c>
      <c r="L8" s="30" t="s">
        <v>310</v>
      </c>
      <c r="M8" s="30" t="s">
        <v>209</v>
      </c>
      <c r="N8" s="30" t="s">
        <v>209</v>
      </c>
      <c r="O8" s="30" t="s">
        <v>209</v>
      </c>
      <c r="P8" s="30" t="s">
        <v>289</v>
      </c>
      <c r="Q8" s="30" t="s">
        <v>274</v>
      </c>
      <c r="R8" s="30" t="s">
        <v>275</v>
      </c>
      <c r="S8" s="30" t="s">
        <v>276</v>
      </c>
      <c r="T8" s="30" t="s">
        <v>331</v>
      </c>
      <c r="U8" s="30" t="s">
        <v>277</v>
      </c>
      <c r="V8" s="30" t="s">
        <v>278</v>
      </c>
      <c r="W8" s="30" t="s">
        <v>279</v>
      </c>
    </row>
    <row r="9" spans="1:23" ht="182.25" customHeight="1">
      <c r="A9" s="49"/>
      <c r="B9" s="30">
        <v>3</v>
      </c>
      <c r="C9" s="38" t="s">
        <v>282</v>
      </c>
      <c r="D9" s="30" t="s">
        <v>46</v>
      </c>
      <c r="E9" s="30" t="s">
        <v>281</v>
      </c>
      <c r="F9" s="30" t="s">
        <v>47</v>
      </c>
      <c r="G9" s="30" t="s">
        <v>287</v>
      </c>
      <c r="H9" s="30" t="s">
        <v>197</v>
      </c>
      <c r="I9" s="30" t="s">
        <v>203</v>
      </c>
      <c r="J9" s="30" t="s">
        <v>189</v>
      </c>
      <c r="K9" s="30" t="s">
        <v>288</v>
      </c>
      <c r="L9" s="30" t="s">
        <v>310</v>
      </c>
      <c r="M9" s="30" t="s">
        <v>208</v>
      </c>
      <c r="N9" s="30" t="s">
        <v>209</v>
      </c>
      <c r="O9" s="30" t="s">
        <v>209</v>
      </c>
      <c r="P9" s="30" t="s">
        <v>290</v>
      </c>
      <c r="Q9" s="30" t="s">
        <v>290</v>
      </c>
      <c r="R9" s="30" t="s">
        <v>291</v>
      </c>
      <c r="S9" s="30" t="s">
        <v>294</v>
      </c>
      <c r="T9" s="30" t="s">
        <v>292</v>
      </c>
      <c r="U9" s="30" t="s">
        <v>293</v>
      </c>
      <c r="V9" s="30" t="s">
        <v>295</v>
      </c>
      <c r="W9" s="30" t="s">
        <v>296</v>
      </c>
    </row>
    <row r="10" spans="1:23" ht="176.25" customHeight="1">
      <c r="A10" s="49"/>
      <c r="C10" s="39"/>
      <c r="D10" s="30" t="s">
        <v>48</v>
      </c>
      <c r="E10" s="30" t="s">
        <v>283</v>
      </c>
      <c r="F10" s="30" t="s">
        <v>49</v>
      </c>
      <c r="G10" s="30" t="s">
        <v>297</v>
      </c>
      <c r="H10" s="30" t="s">
        <v>64</v>
      </c>
      <c r="I10" s="30" t="s">
        <v>205</v>
      </c>
      <c r="J10" s="30" t="s">
        <v>189</v>
      </c>
      <c r="K10" s="30" t="s">
        <v>299</v>
      </c>
      <c r="L10" s="30" t="s">
        <v>45</v>
      </c>
      <c r="M10" s="30" t="s">
        <v>45</v>
      </c>
      <c r="N10" s="30" t="s">
        <v>209</v>
      </c>
      <c r="O10" s="30" t="s">
        <v>214</v>
      </c>
      <c r="P10" s="30" t="s">
        <v>300</v>
      </c>
      <c r="Q10" s="30" t="s">
        <v>301</v>
      </c>
      <c r="R10" s="30" t="s">
        <v>305</v>
      </c>
      <c r="S10" s="30" t="s">
        <v>302</v>
      </c>
      <c r="T10" s="30" t="s">
        <v>306</v>
      </c>
      <c r="U10" s="30" t="s">
        <v>307</v>
      </c>
      <c r="V10" s="30" t="s">
        <v>333</v>
      </c>
      <c r="W10" s="30" t="s">
        <v>254</v>
      </c>
    </row>
    <row r="11" spans="1:23" ht="180.75" customHeight="1">
      <c r="A11" s="49"/>
      <c r="C11" s="40"/>
      <c r="D11" s="30" t="s">
        <v>285</v>
      </c>
      <c r="E11" s="30" t="s">
        <v>284</v>
      </c>
      <c r="F11" s="30" t="s">
        <v>286</v>
      </c>
      <c r="G11" s="30" t="s">
        <v>298</v>
      </c>
      <c r="H11" s="30" t="s">
        <v>64</v>
      </c>
      <c r="I11" s="30" t="s">
        <v>205</v>
      </c>
      <c r="J11" s="30" t="s">
        <v>189</v>
      </c>
      <c r="K11" s="30" t="s">
        <v>303</v>
      </c>
      <c r="L11" s="30" t="s">
        <v>45</v>
      </c>
      <c r="M11" s="30" t="s">
        <v>45</v>
      </c>
      <c r="N11" s="30" t="s">
        <v>209</v>
      </c>
      <c r="O11" s="30" t="s">
        <v>214</v>
      </c>
      <c r="P11" s="30" t="s">
        <v>300</v>
      </c>
      <c r="Q11" s="30" t="s">
        <v>304</v>
      </c>
      <c r="R11" s="30" t="s">
        <v>305</v>
      </c>
      <c r="S11" s="30" t="s">
        <v>302</v>
      </c>
      <c r="T11" s="30" t="s">
        <v>306</v>
      </c>
      <c r="U11" s="30" t="s">
        <v>307</v>
      </c>
      <c r="V11" s="30" t="s">
        <v>333</v>
      </c>
      <c r="W11" s="30" t="s">
        <v>254</v>
      </c>
    </row>
    <row r="12" spans="1:23" ht="155.25" customHeight="1">
      <c r="A12" s="49"/>
      <c r="B12" s="30">
        <v>4</v>
      </c>
      <c r="C12" s="51" t="s">
        <v>314</v>
      </c>
      <c r="D12" s="30" t="s">
        <v>50</v>
      </c>
      <c r="E12" s="30" t="s">
        <v>308</v>
      </c>
      <c r="F12" s="30" t="s">
        <v>47</v>
      </c>
      <c r="G12" s="30" t="s">
        <v>309</v>
      </c>
      <c r="H12" s="30" t="s">
        <v>64</v>
      </c>
      <c r="I12" s="30" t="s">
        <v>205</v>
      </c>
      <c r="J12" s="30" t="s">
        <v>192</v>
      </c>
      <c r="K12" s="30" t="s">
        <v>313</v>
      </c>
      <c r="L12" s="30" t="s">
        <v>310</v>
      </c>
      <c r="M12" s="30" t="s">
        <v>45</v>
      </c>
      <c r="N12" s="30" t="s">
        <v>208</v>
      </c>
      <c r="O12" s="30" t="s">
        <v>214</v>
      </c>
      <c r="P12" s="30" t="s">
        <v>316</v>
      </c>
      <c r="Q12" s="30" t="s">
        <v>326</v>
      </c>
      <c r="R12" s="30" t="s">
        <v>317</v>
      </c>
      <c r="S12" s="30" t="s">
        <v>318</v>
      </c>
      <c r="T12" s="30" t="s">
        <v>319</v>
      </c>
      <c r="U12" s="30" t="s">
        <v>322</v>
      </c>
      <c r="V12" s="30" t="s">
        <v>332</v>
      </c>
      <c r="W12" s="30" t="s">
        <v>325</v>
      </c>
    </row>
    <row r="13" spans="1:23" ht="144">
      <c r="A13" s="49"/>
      <c r="C13" s="52"/>
      <c r="D13" s="30" t="s">
        <v>58</v>
      </c>
      <c r="E13" s="30" t="s">
        <v>311</v>
      </c>
      <c r="F13" s="30" t="s">
        <v>51</v>
      </c>
      <c r="G13" s="30" t="s">
        <v>312</v>
      </c>
      <c r="H13" s="30" t="s">
        <v>64</v>
      </c>
      <c r="I13" s="30" t="s">
        <v>203</v>
      </c>
      <c r="J13" s="30" t="s">
        <v>187</v>
      </c>
      <c r="K13" s="30" t="s">
        <v>315</v>
      </c>
      <c r="L13" s="30" t="s">
        <v>310</v>
      </c>
      <c r="M13" s="30" t="s">
        <v>45</v>
      </c>
      <c r="N13" s="30" t="s">
        <v>208</v>
      </c>
      <c r="O13" s="30" t="s">
        <v>214</v>
      </c>
      <c r="P13" s="30" t="s">
        <v>316</v>
      </c>
      <c r="Q13" s="30" t="s">
        <v>320</v>
      </c>
      <c r="R13" s="30" t="s">
        <v>317</v>
      </c>
      <c r="S13" s="30" t="s">
        <v>318</v>
      </c>
      <c r="T13" s="30" t="s">
        <v>321</v>
      </c>
      <c r="U13" s="30" t="s">
        <v>323</v>
      </c>
      <c r="V13" s="30" t="s">
        <v>332</v>
      </c>
      <c r="W13" s="30" t="s">
        <v>280</v>
      </c>
    </row>
    <row r="14" spans="1:23" ht="120" customHeight="1">
      <c r="A14" s="50"/>
      <c r="C14" s="53"/>
      <c r="D14" s="30" t="s">
        <v>60</v>
      </c>
      <c r="E14" s="30" t="s">
        <v>327</v>
      </c>
      <c r="F14" s="30" t="s">
        <v>52</v>
      </c>
      <c r="G14" s="30" t="s">
        <v>324</v>
      </c>
    </row>
    <row r="15" spans="1:23" ht="93.75" customHeight="1">
      <c r="F15" s="30" t="s">
        <v>53</v>
      </c>
    </row>
    <row r="16" spans="1:23" ht="59.25" customHeight="1">
      <c r="F16" s="30" t="s">
        <v>54</v>
      </c>
    </row>
    <row r="17" spans="2:15" ht="93.75" customHeight="1">
      <c r="F17" s="30" t="s">
        <v>55</v>
      </c>
    </row>
    <row r="18" spans="2:15" ht="173.25" customHeight="1">
      <c r="F18" s="30" t="s">
        <v>56</v>
      </c>
    </row>
    <row r="19" spans="2:15" ht="155.25" customHeight="1">
      <c r="B19" s="30">
        <v>4</v>
      </c>
      <c r="D19" s="30" t="s">
        <v>50</v>
      </c>
      <c r="F19" s="30" t="s">
        <v>57</v>
      </c>
      <c r="O19" s="30" t="str">
        <f>CONCATENATE(Parametri!D95,Parametri!E95,Parametri!F95)</f>
        <v/>
      </c>
    </row>
    <row r="20" spans="2:15" ht="147" customHeight="1">
      <c r="D20" s="30" t="s">
        <v>58</v>
      </c>
      <c r="F20" s="30" t="s">
        <v>59</v>
      </c>
      <c r="O20" s="30" t="str">
        <f>CONCATENATE(Parametri!D96,Parametri!E96,Parametri!F96)</f>
        <v/>
      </c>
    </row>
    <row r="21" spans="2:15" ht="180" customHeight="1"/>
    <row r="22" spans="2:15" ht="22.5" customHeight="1"/>
    <row r="23" spans="2:15" ht="21" customHeight="1"/>
    <row r="24" spans="2:15" ht="22.5" customHeight="1"/>
    <row r="25" spans="2:15" ht="39.9" customHeight="1"/>
    <row r="26" spans="2:15" ht="49.5" customHeight="1"/>
    <row r="27" spans="2:15" ht="39.9" customHeight="1"/>
    <row r="28" spans="2:15" ht="39.9" customHeight="1"/>
    <row r="29" spans="2:15" ht="39.9" customHeight="1"/>
    <row r="30" spans="2:15" ht="39.9" customHeight="1"/>
    <row r="31" spans="2:15" ht="39.9" customHeight="1">
      <c r="O31" s="30" t="str">
        <f>CONCATENATE(Parametri!D107,Parametri!E107,Parametri!F107)</f>
        <v/>
      </c>
    </row>
    <row r="32" spans="2:15" ht="39.9" customHeight="1">
      <c r="O32" s="30" t="str">
        <f>CONCATENATE(Parametri!D108,Parametri!E108,Parametri!F108)</f>
        <v/>
      </c>
    </row>
    <row r="33" spans="15:15" ht="39.9" customHeight="1">
      <c r="O33" s="30" t="str">
        <f>CONCATENATE(Parametri!D109,Parametri!E109,Parametri!F109)</f>
        <v/>
      </c>
    </row>
    <row r="34" spans="15:15" ht="39.9" customHeight="1">
      <c r="O34" s="30" t="str">
        <f>CONCATENATE(Parametri!D110,Parametri!E110,Parametri!F110)</f>
        <v/>
      </c>
    </row>
    <row r="35" spans="15:15" ht="39.9" customHeight="1">
      <c r="O35" s="30" t="str">
        <f>CONCATENATE(Parametri!D111,Parametri!E111,Parametri!F111)</f>
        <v/>
      </c>
    </row>
    <row r="36" spans="15:15" ht="39.9" customHeight="1">
      <c r="O36" s="30" t="str">
        <f>CONCATENATE(Parametri!D112,Parametri!E112,Parametri!F112)</f>
        <v/>
      </c>
    </row>
    <row r="37" spans="15:15" ht="39.9" customHeight="1">
      <c r="O37" s="30" t="str">
        <f>CONCATENATE(Parametri!D113,Parametri!E113,Parametri!F113)</f>
        <v/>
      </c>
    </row>
    <row r="38" spans="15:15" ht="39.9" customHeight="1">
      <c r="O38" s="30" t="str">
        <f>CONCATENATE(Parametri!D114,Parametri!E114,Parametri!F114)</f>
        <v/>
      </c>
    </row>
    <row r="39" spans="15:15" ht="39.9" customHeight="1">
      <c r="O39" s="30" t="str">
        <f>CONCATENATE(Parametri!D115,Parametri!E115,Parametri!F115)</f>
        <v/>
      </c>
    </row>
    <row r="40" spans="15:15" ht="39.9" customHeight="1">
      <c r="O40" s="30" t="str">
        <f>CONCATENATE(Parametri!D116,Parametri!E116,Parametri!F116)</f>
        <v/>
      </c>
    </row>
    <row r="41" spans="15:15" ht="39.9" customHeight="1">
      <c r="O41" s="30" t="str">
        <f>CONCATENATE(Parametri!D117,Parametri!E117,Parametri!F117)</f>
        <v/>
      </c>
    </row>
    <row r="42" spans="15:15" ht="39.9" customHeight="1">
      <c r="O42" s="30" t="str">
        <f>CONCATENATE(Parametri!D118,Parametri!E118,Parametri!F118)</f>
        <v/>
      </c>
    </row>
    <row r="43" spans="15:15" ht="39.9" customHeight="1">
      <c r="O43" s="30" t="str">
        <f>CONCATENATE(Parametri!D119,Parametri!E119,Parametri!F119)</f>
        <v/>
      </c>
    </row>
    <row r="44" spans="15:15" ht="39.9" customHeight="1">
      <c r="O44" s="30" t="str">
        <f>CONCATENATE(Parametri!D120,Parametri!E120,Parametri!F120)</f>
        <v/>
      </c>
    </row>
    <row r="45" spans="15:15" ht="39.9" customHeight="1">
      <c r="O45" s="30" t="str">
        <f>CONCATENATE(Parametri!D121,Parametri!E121,Parametri!F121)</f>
        <v/>
      </c>
    </row>
    <row r="46" spans="15:15" ht="39.9" customHeight="1">
      <c r="O46" s="30" t="str">
        <f>CONCATENATE(Parametri!D122,Parametri!E122,Parametri!F122)</f>
        <v/>
      </c>
    </row>
    <row r="47" spans="15:15" ht="39.9" customHeight="1">
      <c r="O47" s="30" t="str">
        <f>CONCATENATE(Parametri!D123,Parametri!E123,Parametri!F123)</f>
        <v/>
      </c>
    </row>
    <row r="48" spans="15:15" ht="39.9" customHeight="1">
      <c r="O48" s="30" t="str">
        <f>CONCATENATE(Parametri!D124,Parametri!E124,Parametri!F124)</f>
        <v/>
      </c>
    </row>
    <row r="49" spans="15:15" ht="39.9" customHeight="1">
      <c r="O49" s="30" t="str">
        <f>CONCATENATE(Parametri!D125,Parametri!E125,Parametri!F125)</f>
        <v/>
      </c>
    </row>
    <row r="50" spans="15:15" ht="39.9" customHeight="1">
      <c r="O50" s="30" t="str">
        <f>CONCATENATE(Parametri!D126,Parametri!E126,Parametri!F126)</f>
        <v/>
      </c>
    </row>
  </sheetData>
  <mergeCells count="25">
    <mergeCell ref="C9:C11"/>
    <mergeCell ref="C4:C6"/>
    <mergeCell ref="C7:C8"/>
    <mergeCell ref="A1:J1"/>
    <mergeCell ref="K1:O1"/>
    <mergeCell ref="A4:A14"/>
    <mergeCell ref="C12:C14"/>
    <mergeCell ref="J2:J3"/>
    <mergeCell ref="K2:K3"/>
    <mergeCell ref="L2:L3"/>
    <mergeCell ref="P1:W1"/>
    <mergeCell ref="A2:A3"/>
    <mergeCell ref="B2:B3"/>
    <mergeCell ref="C2:C3"/>
    <mergeCell ref="D2:D3"/>
    <mergeCell ref="E2:E3"/>
    <mergeCell ref="F2:F3"/>
    <mergeCell ref="G2:G3"/>
    <mergeCell ref="P2:P3"/>
    <mergeCell ref="Q2:Q3"/>
    <mergeCell ref="R2:R3"/>
    <mergeCell ref="S2:W2"/>
    <mergeCell ref="H2:H3"/>
    <mergeCell ref="I2:I3"/>
    <mergeCell ref="M2:O2"/>
  </mergeCells>
  <dataValidations count="2">
    <dataValidation type="list" allowBlank="1" showInputMessage="1" showErrorMessage="1" sqref="H4:H21" xr:uid="{00000000-0002-0000-0200-000000000000}">
      <formula1>soggetti</formula1>
    </dataValidation>
    <dataValidation type="list" allowBlank="1" showInputMessage="1" showErrorMessage="1" sqref="J4:J21" xr:uid="{00000000-0002-0000-0200-000001000000}">
      <formula1>tipologiaattivita</formula1>
    </dataValidation>
  </dataValidations>
  <printOptions horizontalCentered="1"/>
  <pageMargins left="0.25" right="0.25" top="0.75" bottom="0.75" header="0.3" footer="0.3"/>
  <pageSetup paperSize="9" scale="26" fitToHeight="0" orientation="landscape" r:id="rId1"/>
  <colBreaks count="1" manualBreakCount="1">
    <brk id="16" man="1"/>
  </col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2000000}">
          <x14:formula1>
            <xm:f>Parametri!$B$3:$B$7</xm:f>
          </x14:formula1>
          <xm:sqref>H22:H25 H29:H50</xm:sqref>
        </x14:dataValidation>
        <x14:dataValidation type="list" allowBlank="1" showInputMessage="1" showErrorMessage="1" xr:uid="{00000000-0002-0000-0200-000003000000}">
          <x14:formula1>
            <xm:f>Parametri!$B$14:$B$15</xm:f>
          </x14:formula1>
          <xm:sqref>I29:I50 I4:I25</xm:sqref>
        </x14:dataValidation>
        <x14:dataValidation type="list" allowBlank="1" showInputMessage="1" showErrorMessage="1" xr:uid="{00000000-0002-0000-0200-000004000000}">
          <x14:formula1>
            <xm:f>Parametri!$D$14:$D$16</xm:f>
          </x14:formula1>
          <xm:sqref>J22:J25 J29:J50</xm:sqref>
        </x14:dataValidation>
        <x14:dataValidation type="list" allowBlank="1" showInputMessage="1" showErrorMessage="1" xr:uid="{00000000-0002-0000-0200-000005000000}">
          <x14:formula1>
            <xm:f>Parametri!$D$20:$D$21</xm:f>
          </x14:formula1>
          <xm:sqref>M4:M5 M10:M50</xm:sqref>
        </x14:dataValidation>
        <x14:dataValidation type="list" allowBlank="1" showInputMessage="1" showErrorMessage="1" xr:uid="{00000000-0002-0000-0200-000006000000}">
          <x14:formula1>
            <xm:f>Parametri!$B$20:$B$24</xm:f>
          </x14:formula1>
          <xm:sqref>N4:N50 M8:M9 O8:O9</xm:sqref>
        </x14:dataValidation>
        <x14:dataValidation type="list" allowBlank="1" showInputMessage="1" showErrorMessage="1" xr:uid="{00000000-0002-0000-0200-000007000000}">
          <x14:formula1>
            <xm:f>Parametri!$B$27:$B$29</xm:f>
          </x14:formula1>
          <xm:sqref>O4:O5 M6:M7 O7 O10:O50</xm:sqref>
        </x14:dataValidation>
      </x14:dataValidations>
    </ext>
    <ext xmlns:x14="http://schemas.microsoft.com/office/spreadsheetml/2009/9/main" uri="{05C60535-1F16-4fd2-B633-F4F36F0B64E0}">
      <x14:sparklineGroups xmlns:xm="http://schemas.microsoft.com/office/excel/2006/main">
        <x14:sparklineGroup displayEmptyCellsAs="gap" xr2:uid="{5E7B906A-4B42-4AA8-8B2A-31EAE43EABCC}">
          <x14:colorSeries rgb="FF376092"/>
          <x14:colorNegative rgb="FFD00000"/>
          <x14:colorAxis rgb="FF000000"/>
          <x14:colorMarkers rgb="FFD00000"/>
          <x14:colorFirst rgb="FFD00000"/>
          <x14:colorLast rgb="FFD00000"/>
          <x14:colorHigh rgb="FFD00000"/>
          <x14:colorLow rgb="FFD00000"/>
          <x14:sparklines>
            <x14:sparkline>
              <xm:f>Formazione_Mappatura_processi!A4:A14</xm:f>
              <xm:sqref>A4</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1"/>
  <sheetViews>
    <sheetView workbookViewId="0"/>
  </sheetViews>
  <sheetFormatPr defaultRowHeight="14.4"/>
  <cols>
    <col min="1" max="1" width="14.5546875" customWidth="1"/>
    <col min="2" max="2" width="10" customWidth="1"/>
    <col min="3" max="3" width="97.5546875" style="15" customWidth="1"/>
    <col min="4" max="4" width="14.44140625" customWidth="1"/>
    <col min="5" max="1024" width="9.109375" customWidth="1"/>
  </cols>
  <sheetData>
    <row r="1" spans="1:37">
      <c r="A1" s="18" t="s">
        <v>61</v>
      </c>
      <c r="B1" s="18" t="s">
        <v>62</v>
      </c>
      <c r="C1" s="18" t="s">
        <v>63</v>
      </c>
      <c r="D1" s="18" t="s">
        <v>64</v>
      </c>
    </row>
    <row r="2" spans="1:37" ht="86.4">
      <c r="A2" s="18" t="s">
        <v>65</v>
      </c>
      <c r="B2" s="18" t="s">
        <v>66</v>
      </c>
      <c r="C2" s="18" t="s">
        <v>67</v>
      </c>
      <c r="D2" s="14" t="s">
        <v>68</v>
      </c>
    </row>
    <row r="3" spans="1:37" ht="43.2">
      <c r="A3" s="18" t="s">
        <v>69</v>
      </c>
      <c r="B3" s="18" t="s">
        <v>70</v>
      </c>
      <c r="C3" s="18" t="s">
        <v>71</v>
      </c>
      <c r="D3" s="14" t="s">
        <v>68</v>
      </c>
    </row>
    <row r="4" spans="1:37" ht="43.2">
      <c r="A4" s="18" t="s">
        <v>72</v>
      </c>
      <c r="B4" s="18" t="s">
        <v>73</v>
      </c>
      <c r="C4" s="18" t="s">
        <v>74</v>
      </c>
      <c r="D4" s="14" t="s">
        <v>68</v>
      </c>
    </row>
    <row r="5" spans="1:37" ht="28.8">
      <c r="A5" s="18" t="s">
        <v>75</v>
      </c>
      <c r="B5" s="18" t="s">
        <v>76</v>
      </c>
      <c r="C5" s="18" t="s">
        <v>77</v>
      </c>
      <c r="D5" s="14" t="s">
        <v>68</v>
      </c>
    </row>
    <row r="6" spans="1:37" ht="244.8">
      <c r="A6" s="18" t="s">
        <v>78</v>
      </c>
      <c r="B6" s="18" t="s">
        <v>79</v>
      </c>
      <c r="C6" s="18" t="s">
        <v>80</v>
      </c>
      <c r="D6" s="14" t="s">
        <v>68</v>
      </c>
    </row>
    <row r="7" spans="1:37" ht="100.8">
      <c r="A7" s="18" t="s">
        <v>81</v>
      </c>
      <c r="B7" s="18" t="s">
        <v>82</v>
      </c>
      <c r="C7" s="18" t="s">
        <v>83</v>
      </c>
      <c r="D7" s="14" t="s">
        <v>84</v>
      </c>
      <c r="AK7" t="s">
        <v>85</v>
      </c>
    </row>
    <row r="8" spans="1:37" ht="86.4">
      <c r="A8" s="18" t="s">
        <v>86</v>
      </c>
      <c r="B8" s="18" t="s">
        <v>87</v>
      </c>
      <c r="C8" s="18" t="s">
        <v>88</v>
      </c>
      <c r="D8" s="14" t="s">
        <v>89</v>
      </c>
      <c r="AK8" t="s">
        <v>85</v>
      </c>
    </row>
    <row r="9" spans="1:37" ht="72">
      <c r="A9" s="18" t="s">
        <v>90</v>
      </c>
      <c r="B9" s="18" t="s">
        <v>91</v>
      </c>
      <c r="C9" s="18" t="s">
        <v>92</v>
      </c>
      <c r="D9" s="14" t="s">
        <v>93</v>
      </c>
      <c r="AK9" t="s">
        <v>85</v>
      </c>
    </row>
    <row r="10" spans="1:37" ht="72">
      <c r="A10" s="18" t="s">
        <v>94</v>
      </c>
      <c r="B10" s="18" t="s">
        <v>95</v>
      </c>
      <c r="C10" s="18" t="s">
        <v>96</v>
      </c>
      <c r="D10" s="14" t="s">
        <v>97</v>
      </c>
      <c r="AK10" t="s">
        <v>85</v>
      </c>
    </row>
    <row r="11" spans="1:37" ht="144">
      <c r="A11" s="18" t="s">
        <v>98</v>
      </c>
      <c r="B11" s="18" t="s">
        <v>99</v>
      </c>
      <c r="C11" s="18" t="s">
        <v>100</v>
      </c>
      <c r="D11" s="14" t="s">
        <v>68</v>
      </c>
      <c r="AK11" t="s">
        <v>101</v>
      </c>
    </row>
    <row r="12" spans="1:37" ht="100.8">
      <c r="A12" s="18" t="s">
        <v>102</v>
      </c>
      <c r="B12" s="18" t="s">
        <v>103</v>
      </c>
      <c r="C12" s="18" t="s">
        <v>104</v>
      </c>
      <c r="D12" s="14" t="s">
        <v>105</v>
      </c>
      <c r="AK12" t="s">
        <v>101</v>
      </c>
    </row>
    <row r="13" spans="1:37" ht="129.6">
      <c r="A13" s="18" t="s">
        <v>106</v>
      </c>
      <c r="B13" s="18" t="s">
        <v>107</v>
      </c>
      <c r="C13" s="18" t="s">
        <v>108</v>
      </c>
      <c r="D13" s="14" t="s">
        <v>109</v>
      </c>
      <c r="AK13" t="s">
        <v>101</v>
      </c>
    </row>
    <row r="14" spans="1:37" ht="72">
      <c r="A14" s="18" t="s">
        <v>110</v>
      </c>
      <c r="B14" s="18" t="s">
        <v>111</v>
      </c>
      <c r="C14" s="18" t="s">
        <v>112</v>
      </c>
      <c r="D14" s="14" t="s">
        <v>113</v>
      </c>
      <c r="AK14" t="s">
        <v>101</v>
      </c>
    </row>
    <row r="15" spans="1:37" ht="72">
      <c r="A15" s="18" t="s">
        <v>114</v>
      </c>
      <c r="B15" s="18" t="s">
        <v>115</v>
      </c>
      <c r="C15" s="18" t="s">
        <v>116</v>
      </c>
      <c r="D15" s="14" t="s">
        <v>117</v>
      </c>
      <c r="AK15" t="s">
        <v>101</v>
      </c>
    </row>
    <row r="16" spans="1:37" ht="129.6">
      <c r="A16" s="18" t="s">
        <v>118</v>
      </c>
      <c r="B16" s="18" t="s">
        <v>119</v>
      </c>
      <c r="C16" s="18" t="s">
        <v>120</v>
      </c>
      <c r="D16" s="14" t="s">
        <v>121</v>
      </c>
      <c r="AK16" t="s">
        <v>101</v>
      </c>
    </row>
    <row r="17" spans="1:37" ht="115.2">
      <c r="A17" s="18" t="s">
        <v>122</v>
      </c>
      <c r="B17" s="18" t="s">
        <v>123</v>
      </c>
      <c r="C17" s="18" t="s">
        <v>124</v>
      </c>
      <c r="D17" s="14" t="s">
        <v>125</v>
      </c>
      <c r="AK17" t="s">
        <v>126</v>
      </c>
    </row>
    <row r="18" spans="1:37" ht="129.6">
      <c r="A18" s="18" t="s">
        <v>127</v>
      </c>
      <c r="B18" s="18" t="s">
        <v>128</v>
      </c>
      <c r="C18" s="18" t="s">
        <v>129</v>
      </c>
      <c r="D18" s="14" t="s">
        <v>130</v>
      </c>
      <c r="AK18" t="s">
        <v>126</v>
      </c>
    </row>
    <row r="19" spans="1:37" ht="86.4">
      <c r="A19" s="18" t="s">
        <v>131</v>
      </c>
      <c r="B19" s="18" t="s">
        <v>132</v>
      </c>
      <c r="C19" s="18" t="s">
        <v>133</v>
      </c>
      <c r="D19" s="14" t="s">
        <v>134</v>
      </c>
      <c r="AK19" t="s">
        <v>126</v>
      </c>
    </row>
    <row r="20" spans="1:37" ht="86.4">
      <c r="A20" s="18" t="s">
        <v>135</v>
      </c>
      <c r="B20" s="18" t="s">
        <v>136</v>
      </c>
      <c r="C20" s="18" t="s">
        <v>137</v>
      </c>
      <c r="D20" s="14" t="s">
        <v>138</v>
      </c>
      <c r="AK20" t="s">
        <v>126</v>
      </c>
    </row>
    <row r="21" spans="1:37" ht="86.4">
      <c r="A21" s="18" t="s">
        <v>139</v>
      </c>
      <c r="B21" s="18" t="s">
        <v>140</v>
      </c>
      <c r="C21" s="18" t="s">
        <v>141</v>
      </c>
      <c r="D21" s="14" t="s">
        <v>142</v>
      </c>
      <c r="AK21" t="s">
        <v>126</v>
      </c>
    </row>
    <row r="22" spans="1:37" ht="115.2">
      <c r="A22" s="18" t="s">
        <v>143</v>
      </c>
      <c r="B22" s="18" t="s">
        <v>144</v>
      </c>
      <c r="C22" s="18" t="s">
        <v>145</v>
      </c>
      <c r="D22" s="14" t="s">
        <v>146</v>
      </c>
      <c r="AK22" t="s">
        <v>126</v>
      </c>
    </row>
    <row r="23" spans="1:37" ht="43.2">
      <c r="A23" s="18" t="s">
        <v>147</v>
      </c>
      <c r="B23" s="18" t="s">
        <v>148</v>
      </c>
      <c r="C23" s="18" t="s">
        <v>149</v>
      </c>
      <c r="D23" s="14" t="s">
        <v>150</v>
      </c>
      <c r="AK23" t="s">
        <v>126</v>
      </c>
    </row>
    <row r="24" spans="1:37" ht="115.2">
      <c r="A24" s="18" t="s">
        <v>151</v>
      </c>
      <c r="B24" s="18" t="s">
        <v>152</v>
      </c>
      <c r="C24" s="18" t="s">
        <v>153</v>
      </c>
      <c r="D24" s="14" t="s">
        <v>154</v>
      </c>
      <c r="AK24" t="s">
        <v>126</v>
      </c>
    </row>
    <row r="25" spans="1:37" ht="100.8">
      <c r="A25" s="18" t="s">
        <v>155</v>
      </c>
      <c r="B25" s="18" t="s">
        <v>156</v>
      </c>
      <c r="C25" s="18" t="s">
        <v>157</v>
      </c>
      <c r="D25" s="14" t="s">
        <v>158</v>
      </c>
      <c r="AK25" t="s">
        <v>159</v>
      </c>
    </row>
    <row r="26" spans="1:37" ht="72">
      <c r="A26" s="18" t="s">
        <v>160</v>
      </c>
      <c r="B26" s="18" t="s">
        <v>161</v>
      </c>
      <c r="C26" s="18" t="s">
        <v>162</v>
      </c>
      <c r="D26" s="14" t="s">
        <v>163</v>
      </c>
      <c r="AK26" t="s">
        <v>159</v>
      </c>
    </row>
    <row r="27" spans="1:37" ht="144">
      <c r="A27" s="18" t="s">
        <v>164</v>
      </c>
      <c r="B27" s="18" t="s">
        <v>165</v>
      </c>
      <c r="C27" s="18" t="s">
        <v>166</v>
      </c>
      <c r="D27" s="14" t="s">
        <v>167</v>
      </c>
      <c r="AK27" t="s">
        <v>159</v>
      </c>
    </row>
    <row r="28" spans="1:37" ht="100.8">
      <c r="A28" s="18" t="s">
        <v>168</v>
      </c>
      <c r="B28" s="18" t="s">
        <v>169</v>
      </c>
      <c r="C28" s="18" t="s">
        <v>170</v>
      </c>
      <c r="D28" s="14" t="s">
        <v>171</v>
      </c>
      <c r="AK28" t="s">
        <v>159</v>
      </c>
    </row>
    <row r="29" spans="1:37" ht="86.4">
      <c r="A29" s="18" t="s">
        <v>172</v>
      </c>
      <c r="B29" s="18" t="s">
        <v>173</v>
      </c>
      <c r="C29" s="18" t="s">
        <v>174</v>
      </c>
      <c r="D29" s="14" t="s">
        <v>175</v>
      </c>
      <c r="AK29" t="s">
        <v>159</v>
      </c>
    </row>
    <row r="30" spans="1:37" ht="72">
      <c r="A30" s="18" t="s">
        <v>176</v>
      </c>
      <c r="B30" s="18" t="s">
        <v>177</v>
      </c>
      <c r="C30" s="18" t="s">
        <v>178</v>
      </c>
      <c r="D30" s="14" t="s">
        <v>179</v>
      </c>
      <c r="AK30" t="s">
        <v>159</v>
      </c>
    </row>
    <row r="31" spans="1:37" ht="86.4">
      <c r="A31" s="18" t="s">
        <v>180</v>
      </c>
      <c r="B31" s="18" t="s">
        <v>181</v>
      </c>
      <c r="C31" s="18" t="s">
        <v>182</v>
      </c>
      <c r="D31" s="14" t="s">
        <v>183</v>
      </c>
      <c r="AK31" t="s">
        <v>159</v>
      </c>
    </row>
  </sheetData>
  <pageMargins left="0" right="0" top="0.39370078740157477" bottom="0" header="0.31535433070866137"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129"/>
  <sheetViews>
    <sheetView workbookViewId="0"/>
  </sheetViews>
  <sheetFormatPr defaultRowHeight="14.4"/>
  <cols>
    <col min="1" max="1" width="9.109375" customWidth="1"/>
    <col min="2" max="2" width="14.109375" customWidth="1"/>
    <col min="3" max="3" width="12.44140625" customWidth="1"/>
    <col min="4" max="4" width="21" customWidth="1"/>
    <col min="5" max="5" width="16" customWidth="1"/>
    <col min="6" max="6" width="16.109375" customWidth="1"/>
    <col min="7" max="7" width="14.88671875" customWidth="1"/>
    <col min="8" max="1024" width="9.109375" customWidth="1"/>
  </cols>
  <sheetData>
    <row r="2" spans="1:9">
      <c r="A2" s="6" t="s">
        <v>184</v>
      </c>
    </row>
    <row r="3" spans="1:9" ht="18">
      <c r="B3" s="19" t="s">
        <v>185</v>
      </c>
    </row>
    <row r="4" spans="1:9" ht="18">
      <c r="B4" s="20" t="s">
        <v>186</v>
      </c>
      <c r="I4" s="21" t="s">
        <v>187</v>
      </c>
    </row>
    <row r="5" spans="1:9" ht="18">
      <c r="B5" s="20" t="s">
        <v>188</v>
      </c>
      <c r="I5" s="3" t="s">
        <v>189</v>
      </c>
    </row>
    <row r="6" spans="1:9" ht="18">
      <c r="B6" s="20" t="s">
        <v>64</v>
      </c>
      <c r="I6" s="22" t="s">
        <v>190</v>
      </c>
    </row>
    <row r="7" spans="1:9" ht="18">
      <c r="B7" s="20" t="s">
        <v>191</v>
      </c>
      <c r="I7" s="3" t="s">
        <v>192</v>
      </c>
    </row>
    <row r="8" spans="1:9" ht="18">
      <c r="B8" s="20" t="s">
        <v>193</v>
      </c>
      <c r="I8" s="3" t="s">
        <v>194</v>
      </c>
    </row>
    <row r="9" spans="1:9" ht="18">
      <c r="B9" s="19" t="s">
        <v>195</v>
      </c>
      <c r="I9" s="3" t="s">
        <v>196</v>
      </c>
    </row>
    <row r="10" spans="1:9" ht="18">
      <c r="B10" s="19" t="s">
        <v>197</v>
      </c>
      <c r="I10" s="3" t="s">
        <v>198</v>
      </c>
    </row>
    <row r="11" spans="1:9" ht="18">
      <c r="B11" s="20" t="s">
        <v>199</v>
      </c>
    </row>
    <row r="12" spans="1:9" ht="18">
      <c r="B12" s="20" t="s">
        <v>200</v>
      </c>
    </row>
    <row r="13" spans="1:9">
      <c r="A13" s="6" t="s">
        <v>201</v>
      </c>
      <c r="C13" s="54" t="s">
        <v>202</v>
      </c>
      <c r="D13" s="54"/>
    </row>
    <row r="14" spans="1:9">
      <c r="B14" t="s">
        <v>203</v>
      </c>
      <c r="D14" t="s">
        <v>204</v>
      </c>
    </row>
    <row r="15" spans="1:9">
      <c r="B15" t="s">
        <v>205</v>
      </c>
      <c r="D15" t="s">
        <v>189</v>
      </c>
    </row>
    <row r="16" spans="1:9">
      <c r="D16" t="s">
        <v>192</v>
      </c>
    </row>
    <row r="20" spans="2:7">
      <c r="B20" t="s">
        <v>206</v>
      </c>
      <c r="D20" t="s">
        <v>207</v>
      </c>
    </row>
    <row r="21" spans="2:7">
      <c r="B21" t="s">
        <v>208</v>
      </c>
      <c r="D21" t="s">
        <v>45</v>
      </c>
    </row>
    <row r="22" spans="2:7">
      <c r="B22" t="s">
        <v>209</v>
      </c>
    </row>
    <row r="23" spans="2:7">
      <c r="B23" t="s">
        <v>210</v>
      </c>
    </row>
    <row r="24" spans="2:7">
      <c r="B24" t="s">
        <v>211</v>
      </c>
    </row>
    <row r="26" spans="2:7">
      <c r="D26" t="s">
        <v>212</v>
      </c>
      <c r="E26" t="s">
        <v>212</v>
      </c>
      <c r="F26" t="s">
        <v>212</v>
      </c>
      <c r="G26" t="s">
        <v>213</v>
      </c>
    </row>
    <row r="27" spans="2:7">
      <c r="B27" t="s">
        <v>207</v>
      </c>
    </row>
    <row r="28" spans="2:7">
      <c r="B28" t="s">
        <v>45</v>
      </c>
    </row>
    <row r="29" spans="2:7">
      <c r="B29" t="s">
        <v>214</v>
      </c>
    </row>
    <row r="56" spans="3:7">
      <c r="C56" t="str">
        <f>Formazione_Mappatura_processi!N4</f>
        <v>Alta</v>
      </c>
      <c r="D56" t="str">
        <f>IF(OR(C56 = "Media", C56="Alta",C56="Altissima"),"Altissimo","")</f>
        <v>Altissimo</v>
      </c>
      <c r="E56" t="str">
        <f>IF(C56="Bassa","Alto","")</f>
        <v/>
      </c>
      <c r="F56" t="str">
        <f>IF(C56="Molto bassa","Medio","")</f>
        <v/>
      </c>
      <c r="G56" t="str">
        <f>CONCATENATE(D56,E56,F56)</f>
        <v>Altissimo</v>
      </c>
    </row>
    <row r="57" spans="3:7">
      <c r="C57" t="str">
        <f>Formazione_Mappatura_processi!N5</f>
        <v>Media</v>
      </c>
      <c r="D57" t="str">
        <f>IF(OR(C57 = "Media", C57="Alta",C57="Altissima"),"Altissimo","")</f>
        <v>Altissimo</v>
      </c>
      <c r="E57" t="str">
        <f>IF(C57="Bassa","Alto","")</f>
        <v/>
      </c>
      <c r="F57" t="str">
        <f>IF(C57="Molto bassa","Medio","")</f>
        <v/>
      </c>
      <c r="G57" t="str">
        <f>CONCATENATE(D57,E57,F57)</f>
        <v>Altissimo</v>
      </c>
    </row>
    <row r="58" spans="3:7">
      <c r="C58" t="str">
        <f>Formazione_Mappatura_processi!N6</f>
        <v>Bassa</v>
      </c>
      <c r="D58" t="str">
        <f>IF(OR(C58 = "Media", C58="Alta",C58="Altissima"),"Altissimo","")</f>
        <v/>
      </c>
      <c r="E58" t="str">
        <f>IF(C58="Bassa","Alto","")</f>
        <v>Alto</v>
      </c>
      <c r="F58" t="str">
        <f>IF(C58="Molto bassa","Medio","")</f>
        <v/>
      </c>
      <c r="G58" t="str">
        <f>CONCATENATE(D58,E58,F58)</f>
        <v>Alto</v>
      </c>
    </row>
    <row r="59" spans="3:7">
      <c r="C59" t="e">
        <f>Formazione_Mappatura_processi!#REF!</f>
        <v>#REF!</v>
      </c>
      <c r="D59" t="e">
        <f>IF(OR(C59 = "Media", C59="Alta",C59="Altissima"),"Altissimo","")</f>
        <v>#REF!</v>
      </c>
      <c r="E59" t="e">
        <f>IF(C59="Bassa","Alto","")</f>
        <v>#REF!</v>
      </c>
      <c r="F59" t="e">
        <f>IF(C59="Molto bassa","Medio","")</f>
        <v>#REF!</v>
      </c>
      <c r="G59" t="e">
        <f>CONCATENATE(D59,E59,F59)</f>
        <v>#REF!</v>
      </c>
    </row>
    <row r="68" spans="3:7">
      <c r="C68" t="str">
        <f>Formazione_Mappatura_processi!N7</f>
        <v>Media</v>
      </c>
      <c r="D68" t="str">
        <f>IF(OR(C68 = "Media", C68="Alta",C68="Altissima"),"Altissimo","")</f>
        <v>Altissimo</v>
      </c>
      <c r="E68" t="str">
        <f>IF(C68="Bassa","Alto","")</f>
        <v/>
      </c>
      <c r="F68" t="str">
        <f>IF(C68="Molto bassa","Medio","")</f>
        <v/>
      </c>
      <c r="G68" t="str">
        <f>CONCATENATE(D68,E68,F68)</f>
        <v>Altissimo</v>
      </c>
    </row>
    <row r="69" spans="3:7">
      <c r="C69" t="str">
        <f>Formazione_Mappatura_processi!N8</f>
        <v>Media</v>
      </c>
      <c r="D69" t="str">
        <f>IF(OR(C69 = "Media", C69="Alta",C69="Altissima"),"Altissimo","")</f>
        <v>Altissimo</v>
      </c>
      <c r="E69" t="str">
        <f>IF(C69="Bassa","Alto","")</f>
        <v/>
      </c>
      <c r="F69" t="str">
        <f>IF(C69="Molto bassa","Medio","")</f>
        <v/>
      </c>
      <c r="G69" t="str">
        <f>CONCATENATE(D69,E69,F69)</f>
        <v>Altissimo</v>
      </c>
    </row>
    <row r="70" spans="3:7">
      <c r="C70" t="e">
        <f>Formazione_Mappatura_processi!#REF!</f>
        <v>#REF!</v>
      </c>
      <c r="D70" t="e">
        <f>IF(OR(C70 = "Media", C70="Alta",C70="Altissima"),"Altissimo","")</f>
        <v>#REF!</v>
      </c>
      <c r="E70" t="e">
        <f>IF(C70="Bassa","Alto","")</f>
        <v>#REF!</v>
      </c>
      <c r="F70" t="e">
        <f>IF(C70="Molto bassa","Medio","")</f>
        <v>#REF!</v>
      </c>
      <c r="G70" t="e">
        <f>CONCATENATE(D70,E70,F70)</f>
        <v>#REF!</v>
      </c>
    </row>
    <row r="71" spans="3:7">
      <c r="C71" t="str">
        <f>Formazione_Mappatura_processi!N9</f>
        <v>Media</v>
      </c>
      <c r="D71" t="str">
        <f>IF(OR(C71 = "Media", C71="Alta",C71="Altissima"),"Altissimo","")</f>
        <v>Altissimo</v>
      </c>
      <c r="E71" t="str">
        <f>IF(C71="Bassa","Alto","")</f>
        <v/>
      </c>
      <c r="F71" t="str">
        <f>IF(C71="Molto bassa","Medio","")</f>
        <v/>
      </c>
      <c r="G71" t="str">
        <f>CONCATENATE(D71,E71,F71)</f>
        <v>Altissimo</v>
      </c>
    </row>
    <row r="72" spans="3:7">
      <c r="C72" t="str">
        <f>Formazione_Mappatura_processi!N10</f>
        <v>Media</v>
      </c>
      <c r="D72" t="str">
        <f>IF(OR(C72 = "Media", C72="Alta",C72="Altissima"),"Altissimo","")</f>
        <v>Altissimo</v>
      </c>
      <c r="E72" t="str">
        <f>IF(C72="Bassa","Alto","")</f>
        <v/>
      </c>
      <c r="F72" t="str">
        <f>IF(C72="Molto bassa","Medio","")</f>
        <v/>
      </c>
      <c r="G72" t="str">
        <f>CONCATENATE(D72,E72,F72)</f>
        <v>Altissimo</v>
      </c>
    </row>
    <row r="77" spans="3:7">
      <c r="C77" t="str">
        <f>Formazione_Mappatura_processi!N12</f>
        <v>Bassa</v>
      </c>
      <c r="D77" t="str">
        <f t="shared" ref="D77:D83" si="0">IF(OR(C77 = "Media", C77="Alta",C77="Altissima"),"Altissimo","")</f>
        <v/>
      </c>
      <c r="E77" t="str">
        <f t="shared" ref="E77:E83" si="1">IF(C77="Bassa","Alto","")</f>
        <v>Alto</v>
      </c>
      <c r="F77" t="str">
        <f t="shared" ref="F77:F83" si="2">IF(C77="Molto bassa","Medio","")</f>
        <v/>
      </c>
      <c r="G77" t="str">
        <f t="shared" ref="G77:G83" si="3">CONCATENATE(D77,E77,F77)</f>
        <v>Alto</v>
      </c>
    </row>
    <row r="78" spans="3:7">
      <c r="C78" t="str">
        <f>Formazione_Mappatura_processi!N13</f>
        <v>Bassa</v>
      </c>
      <c r="D78" t="str">
        <f t="shared" si="0"/>
        <v/>
      </c>
      <c r="E78" t="str">
        <f t="shared" si="1"/>
        <v>Alto</v>
      </c>
      <c r="F78" t="str">
        <f t="shared" si="2"/>
        <v/>
      </c>
      <c r="G78" t="str">
        <f t="shared" si="3"/>
        <v>Alto</v>
      </c>
    </row>
    <row r="79" spans="3:7">
      <c r="C79">
        <f>Formazione_Mappatura_processi!N14</f>
        <v>0</v>
      </c>
      <c r="D79" t="str">
        <f t="shared" si="0"/>
        <v/>
      </c>
      <c r="E79" t="str">
        <f t="shared" si="1"/>
        <v/>
      </c>
      <c r="F79" t="str">
        <f t="shared" si="2"/>
        <v/>
      </c>
      <c r="G79" t="str">
        <f t="shared" si="3"/>
        <v/>
      </c>
    </row>
    <row r="80" spans="3:7">
      <c r="C80">
        <f>Formazione_Mappatura_processi!N15</f>
        <v>0</v>
      </c>
      <c r="D80" t="str">
        <f t="shared" si="0"/>
        <v/>
      </c>
      <c r="E80" t="str">
        <f t="shared" si="1"/>
        <v/>
      </c>
      <c r="F80" t="str">
        <f t="shared" si="2"/>
        <v/>
      </c>
      <c r="G80" t="str">
        <f t="shared" si="3"/>
        <v/>
      </c>
    </row>
    <row r="81" spans="3:7">
      <c r="C81">
        <f>Formazione_Mappatura_processi!N16</f>
        <v>0</v>
      </c>
      <c r="D81" t="str">
        <f t="shared" si="0"/>
        <v/>
      </c>
      <c r="E81" t="str">
        <f t="shared" si="1"/>
        <v/>
      </c>
      <c r="F81" t="str">
        <f t="shared" si="2"/>
        <v/>
      </c>
      <c r="G81" t="str">
        <f t="shared" si="3"/>
        <v/>
      </c>
    </row>
    <row r="82" spans="3:7">
      <c r="C82">
        <f>Formazione_Mappatura_processi!N17</f>
        <v>0</v>
      </c>
      <c r="D82" t="str">
        <f t="shared" si="0"/>
        <v/>
      </c>
      <c r="E82" t="str">
        <f t="shared" si="1"/>
        <v/>
      </c>
      <c r="F82" t="str">
        <f t="shared" si="2"/>
        <v/>
      </c>
      <c r="G82" t="str">
        <f t="shared" si="3"/>
        <v/>
      </c>
    </row>
    <row r="83" spans="3:7">
      <c r="C83">
        <f>Formazione_Mappatura_processi!N18</f>
        <v>0</v>
      </c>
      <c r="D83" t="str">
        <f t="shared" si="0"/>
        <v/>
      </c>
      <c r="E83" t="str">
        <f t="shared" si="1"/>
        <v/>
      </c>
      <c r="F83" t="str">
        <f t="shared" si="2"/>
        <v/>
      </c>
      <c r="G83" t="str">
        <f t="shared" si="3"/>
        <v/>
      </c>
    </row>
    <row r="95" spans="3:7">
      <c r="C95">
        <f>Formazione_Mappatura_processi!N19</f>
        <v>0</v>
      </c>
      <c r="D95" t="str">
        <f t="shared" ref="D95:D129" si="4">IF(OR(C95 = "Media", C95="Alta",C95="Altissima"),"Altissimo","")</f>
        <v/>
      </c>
      <c r="E95" t="str">
        <f t="shared" ref="E95:E129" si="5">IF(C95="Bassa","Alto","")</f>
        <v/>
      </c>
      <c r="F95" t="str">
        <f t="shared" ref="F95:F129" si="6">IF(C95="Molto bassa","Medio","")</f>
        <v/>
      </c>
      <c r="G95" t="str">
        <f t="shared" ref="G95:G129" si="7">CONCATENATE(D95,E95,F95)</f>
        <v/>
      </c>
    </row>
    <row r="96" spans="3:7">
      <c r="C96">
        <f>Formazione_Mappatura_processi!N20</f>
        <v>0</v>
      </c>
      <c r="D96" t="str">
        <f t="shared" si="4"/>
        <v/>
      </c>
      <c r="E96" t="str">
        <f t="shared" si="5"/>
        <v/>
      </c>
      <c r="F96" t="str">
        <f t="shared" si="6"/>
        <v/>
      </c>
      <c r="G96" t="str">
        <f t="shared" si="7"/>
        <v/>
      </c>
    </row>
    <row r="97" spans="3:7">
      <c r="C97">
        <f>Formazione_Mappatura_processi!N21</f>
        <v>0</v>
      </c>
      <c r="D97" t="str">
        <f t="shared" si="4"/>
        <v/>
      </c>
      <c r="E97" t="str">
        <f t="shared" si="5"/>
        <v/>
      </c>
      <c r="F97" t="str">
        <f t="shared" si="6"/>
        <v/>
      </c>
      <c r="G97" t="str">
        <f t="shared" si="7"/>
        <v/>
      </c>
    </row>
    <row r="98" spans="3:7">
      <c r="C98">
        <f>Formazione_Mappatura_processi!N22</f>
        <v>0</v>
      </c>
      <c r="D98" t="str">
        <f t="shared" si="4"/>
        <v/>
      </c>
      <c r="E98" t="str">
        <f t="shared" si="5"/>
        <v/>
      </c>
      <c r="F98" t="str">
        <f t="shared" si="6"/>
        <v/>
      </c>
      <c r="G98" t="str">
        <f t="shared" si="7"/>
        <v/>
      </c>
    </row>
    <row r="99" spans="3:7">
      <c r="C99">
        <f>Formazione_Mappatura_processi!N23</f>
        <v>0</v>
      </c>
      <c r="D99" t="str">
        <f t="shared" si="4"/>
        <v/>
      </c>
      <c r="E99" t="str">
        <f t="shared" si="5"/>
        <v/>
      </c>
      <c r="F99" t="str">
        <f t="shared" si="6"/>
        <v/>
      </c>
      <c r="G99" t="str">
        <f t="shared" si="7"/>
        <v/>
      </c>
    </row>
    <row r="100" spans="3:7">
      <c r="C100">
        <f>Formazione_Mappatura_processi!N24</f>
        <v>0</v>
      </c>
      <c r="D100" t="str">
        <f t="shared" si="4"/>
        <v/>
      </c>
      <c r="E100" t="str">
        <f t="shared" si="5"/>
        <v/>
      </c>
      <c r="F100" t="str">
        <f t="shared" si="6"/>
        <v/>
      </c>
      <c r="G100" t="str">
        <f t="shared" si="7"/>
        <v/>
      </c>
    </row>
    <row r="101" spans="3:7">
      <c r="C101">
        <f>Formazione_Mappatura_processi!N25</f>
        <v>0</v>
      </c>
      <c r="D101" t="str">
        <f t="shared" si="4"/>
        <v/>
      </c>
      <c r="E101" t="str">
        <f t="shared" si="5"/>
        <v/>
      </c>
      <c r="F101" t="str">
        <f t="shared" si="6"/>
        <v/>
      </c>
      <c r="G101" t="str">
        <f t="shared" si="7"/>
        <v/>
      </c>
    </row>
    <row r="102" spans="3:7">
      <c r="C102">
        <f>Formazione_Mappatura_processi!N26</f>
        <v>0</v>
      </c>
      <c r="D102" t="str">
        <f t="shared" si="4"/>
        <v/>
      </c>
      <c r="E102" t="str">
        <f t="shared" si="5"/>
        <v/>
      </c>
      <c r="F102" t="str">
        <f t="shared" si="6"/>
        <v/>
      </c>
      <c r="G102" t="str">
        <f t="shared" si="7"/>
        <v/>
      </c>
    </row>
    <row r="103" spans="3:7">
      <c r="C103">
        <f>Formazione_Mappatura_processi!N27</f>
        <v>0</v>
      </c>
      <c r="D103" t="str">
        <f t="shared" si="4"/>
        <v/>
      </c>
      <c r="E103" t="str">
        <f t="shared" si="5"/>
        <v/>
      </c>
      <c r="F103" t="str">
        <f t="shared" si="6"/>
        <v/>
      </c>
      <c r="G103" t="str">
        <f t="shared" si="7"/>
        <v/>
      </c>
    </row>
    <row r="104" spans="3:7">
      <c r="C104">
        <f>Formazione_Mappatura_processi!N28</f>
        <v>0</v>
      </c>
      <c r="D104" t="str">
        <f t="shared" si="4"/>
        <v/>
      </c>
      <c r="E104" t="str">
        <f t="shared" si="5"/>
        <v/>
      </c>
      <c r="F104" t="str">
        <f t="shared" si="6"/>
        <v/>
      </c>
      <c r="G104" t="str">
        <f t="shared" si="7"/>
        <v/>
      </c>
    </row>
    <row r="105" spans="3:7">
      <c r="C105">
        <f>Formazione_Mappatura_processi!N29</f>
        <v>0</v>
      </c>
      <c r="D105" t="str">
        <f t="shared" si="4"/>
        <v/>
      </c>
      <c r="E105" t="str">
        <f t="shared" si="5"/>
        <v/>
      </c>
      <c r="F105" t="str">
        <f t="shared" si="6"/>
        <v/>
      </c>
      <c r="G105" t="str">
        <f t="shared" si="7"/>
        <v/>
      </c>
    </row>
    <row r="106" spans="3:7">
      <c r="C106">
        <f>Formazione_Mappatura_processi!N30</f>
        <v>0</v>
      </c>
      <c r="D106" t="str">
        <f t="shared" si="4"/>
        <v/>
      </c>
      <c r="E106" t="str">
        <f t="shared" si="5"/>
        <v/>
      </c>
      <c r="F106" t="str">
        <f t="shared" si="6"/>
        <v/>
      </c>
      <c r="G106" t="str">
        <f t="shared" si="7"/>
        <v/>
      </c>
    </row>
    <row r="107" spans="3:7">
      <c r="C107">
        <f>Formazione_Mappatura_processi!N31</f>
        <v>0</v>
      </c>
      <c r="D107" t="str">
        <f t="shared" si="4"/>
        <v/>
      </c>
      <c r="E107" t="str">
        <f t="shared" si="5"/>
        <v/>
      </c>
      <c r="F107" t="str">
        <f t="shared" si="6"/>
        <v/>
      </c>
      <c r="G107" t="str">
        <f t="shared" si="7"/>
        <v/>
      </c>
    </row>
    <row r="108" spans="3:7">
      <c r="C108">
        <f>Formazione_Mappatura_processi!N32</f>
        <v>0</v>
      </c>
      <c r="D108" t="str">
        <f t="shared" si="4"/>
        <v/>
      </c>
      <c r="E108" t="str">
        <f t="shared" si="5"/>
        <v/>
      </c>
      <c r="F108" t="str">
        <f t="shared" si="6"/>
        <v/>
      </c>
      <c r="G108" t="str">
        <f t="shared" si="7"/>
        <v/>
      </c>
    </row>
    <row r="109" spans="3:7">
      <c r="C109">
        <f>Formazione_Mappatura_processi!N33</f>
        <v>0</v>
      </c>
      <c r="D109" t="str">
        <f t="shared" si="4"/>
        <v/>
      </c>
      <c r="E109" t="str">
        <f t="shared" si="5"/>
        <v/>
      </c>
      <c r="F109" t="str">
        <f t="shared" si="6"/>
        <v/>
      </c>
      <c r="G109" t="str">
        <f t="shared" si="7"/>
        <v/>
      </c>
    </row>
    <row r="110" spans="3:7">
      <c r="C110">
        <f>Formazione_Mappatura_processi!N34</f>
        <v>0</v>
      </c>
      <c r="D110" t="str">
        <f t="shared" si="4"/>
        <v/>
      </c>
      <c r="E110" t="str">
        <f t="shared" si="5"/>
        <v/>
      </c>
      <c r="F110" t="str">
        <f t="shared" si="6"/>
        <v/>
      </c>
      <c r="G110" t="str">
        <f t="shared" si="7"/>
        <v/>
      </c>
    </row>
    <row r="111" spans="3:7">
      <c r="C111">
        <f>Formazione_Mappatura_processi!N35</f>
        <v>0</v>
      </c>
      <c r="D111" t="str">
        <f t="shared" si="4"/>
        <v/>
      </c>
      <c r="E111" t="str">
        <f t="shared" si="5"/>
        <v/>
      </c>
      <c r="F111" t="str">
        <f t="shared" si="6"/>
        <v/>
      </c>
      <c r="G111" t="str">
        <f t="shared" si="7"/>
        <v/>
      </c>
    </row>
    <row r="112" spans="3:7">
      <c r="C112">
        <f>Formazione_Mappatura_processi!N36</f>
        <v>0</v>
      </c>
      <c r="D112" t="str">
        <f t="shared" si="4"/>
        <v/>
      </c>
      <c r="E112" t="str">
        <f t="shared" si="5"/>
        <v/>
      </c>
      <c r="F112" t="str">
        <f t="shared" si="6"/>
        <v/>
      </c>
      <c r="G112" t="str">
        <f t="shared" si="7"/>
        <v/>
      </c>
    </row>
    <row r="113" spans="3:7">
      <c r="C113">
        <f>Formazione_Mappatura_processi!N37</f>
        <v>0</v>
      </c>
      <c r="D113" t="str">
        <f t="shared" si="4"/>
        <v/>
      </c>
      <c r="E113" t="str">
        <f t="shared" si="5"/>
        <v/>
      </c>
      <c r="F113" t="str">
        <f t="shared" si="6"/>
        <v/>
      </c>
      <c r="G113" t="str">
        <f t="shared" si="7"/>
        <v/>
      </c>
    </row>
    <row r="114" spans="3:7">
      <c r="C114">
        <f>Formazione_Mappatura_processi!N38</f>
        <v>0</v>
      </c>
      <c r="D114" t="str">
        <f t="shared" si="4"/>
        <v/>
      </c>
      <c r="E114" t="str">
        <f t="shared" si="5"/>
        <v/>
      </c>
      <c r="F114" t="str">
        <f t="shared" si="6"/>
        <v/>
      </c>
      <c r="G114" t="str">
        <f t="shared" si="7"/>
        <v/>
      </c>
    </row>
    <row r="115" spans="3:7">
      <c r="C115">
        <f>Formazione_Mappatura_processi!N39</f>
        <v>0</v>
      </c>
      <c r="D115" t="str">
        <f t="shared" si="4"/>
        <v/>
      </c>
      <c r="E115" t="str">
        <f t="shared" si="5"/>
        <v/>
      </c>
      <c r="F115" t="str">
        <f t="shared" si="6"/>
        <v/>
      </c>
      <c r="G115" t="str">
        <f t="shared" si="7"/>
        <v/>
      </c>
    </row>
    <row r="116" spans="3:7">
      <c r="C116">
        <f>Formazione_Mappatura_processi!N40</f>
        <v>0</v>
      </c>
      <c r="D116" t="str">
        <f t="shared" si="4"/>
        <v/>
      </c>
      <c r="E116" t="str">
        <f t="shared" si="5"/>
        <v/>
      </c>
      <c r="F116" t="str">
        <f t="shared" si="6"/>
        <v/>
      </c>
      <c r="G116" t="str">
        <f t="shared" si="7"/>
        <v/>
      </c>
    </row>
    <row r="117" spans="3:7">
      <c r="C117">
        <f>Formazione_Mappatura_processi!N41</f>
        <v>0</v>
      </c>
      <c r="D117" t="str">
        <f t="shared" si="4"/>
        <v/>
      </c>
      <c r="E117" t="str">
        <f t="shared" si="5"/>
        <v/>
      </c>
      <c r="F117" t="str">
        <f t="shared" si="6"/>
        <v/>
      </c>
      <c r="G117" t="str">
        <f t="shared" si="7"/>
        <v/>
      </c>
    </row>
    <row r="118" spans="3:7">
      <c r="C118">
        <f>Formazione_Mappatura_processi!N42</f>
        <v>0</v>
      </c>
      <c r="D118" t="str">
        <f t="shared" si="4"/>
        <v/>
      </c>
      <c r="E118" t="str">
        <f t="shared" si="5"/>
        <v/>
      </c>
      <c r="F118" t="str">
        <f t="shared" si="6"/>
        <v/>
      </c>
      <c r="G118" t="str">
        <f t="shared" si="7"/>
        <v/>
      </c>
    </row>
    <row r="119" spans="3:7">
      <c r="C119">
        <f>Formazione_Mappatura_processi!N43</f>
        <v>0</v>
      </c>
      <c r="D119" t="str">
        <f t="shared" si="4"/>
        <v/>
      </c>
      <c r="E119" t="str">
        <f t="shared" si="5"/>
        <v/>
      </c>
      <c r="F119" t="str">
        <f t="shared" si="6"/>
        <v/>
      </c>
      <c r="G119" t="str">
        <f t="shared" si="7"/>
        <v/>
      </c>
    </row>
    <row r="120" spans="3:7">
      <c r="C120">
        <f>Formazione_Mappatura_processi!N44</f>
        <v>0</v>
      </c>
      <c r="D120" t="str">
        <f t="shared" si="4"/>
        <v/>
      </c>
      <c r="E120" t="str">
        <f t="shared" si="5"/>
        <v/>
      </c>
      <c r="F120" t="str">
        <f t="shared" si="6"/>
        <v/>
      </c>
      <c r="G120" t="str">
        <f t="shared" si="7"/>
        <v/>
      </c>
    </row>
    <row r="121" spans="3:7">
      <c r="C121">
        <f>Formazione_Mappatura_processi!N45</f>
        <v>0</v>
      </c>
      <c r="D121" t="str">
        <f t="shared" si="4"/>
        <v/>
      </c>
      <c r="E121" t="str">
        <f t="shared" si="5"/>
        <v/>
      </c>
      <c r="F121" t="str">
        <f t="shared" si="6"/>
        <v/>
      </c>
      <c r="G121" t="str">
        <f t="shared" si="7"/>
        <v/>
      </c>
    </row>
    <row r="122" spans="3:7">
      <c r="C122">
        <f>Formazione_Mappatura_processi!N46</f>
        <v>0</v>
      </c>
      <c r="D122" t="str">
        <f t="shared" si="4"/>
        <v/>
      </c>
      <c r="E122" t="str">
        <f t="shared" si="5"/>
        <v/>
      </c>
      <c r="F122" t="str">
        <f t="shared" si="6"/>
        <v/>
      </c>
      <c r="G122" t="str">
        <f t="shared" si="7"/>
        <v/>
      </c>
    </row>
    <row r="123" spans="3:7">
      <c r="C123">
        <f>Formazione_Mappatura_processi!N47</f>
        <v>0</v>
      </c>
      <c r="D123" t="str">
        <f t="shared" si="4"/>
        <v/>
      </c>
      <c r="E123" t="str">
        <f t="shared" si="5"/>
        <v/>
      </c>
      <c r="F123" t="str">
        <f t="shared" si="6"/>
        <v/>
      </c>
      <c r="G123" t="str">
        <f t="shared" si="7"/>
        <v/>
      </c>
    </row>
    <row r="124" spans="3:7">
      <c r="C124">
        <f>Formazione_Mappatura_processi!N48</f>
        <v>0</v>
      </c>
      <c r="D124" t="str">
        <f t="shared" si="4"/>
        <v/>
      </c>
      <c r="E124" t="str">
        <f t="shared" si="5"/>
        <v/>
      </c>
      <c r="F124" t="str">
        <f t="shared" si="6"/>
        <v/>
      </c>
      <c r="G124" t="str">
        <f t="shared" si="7"/>
        <v/>
      </c>
    </row>
    <row r="125" spans="3:7">
      <c r="C125">
        <f>Formazione_Mappatura_processi!N49</f>
        <v>0</v>
      </c>
      <c r="D125" t="str">
        <f t="shared" si="4"/>
        <v/>
      </c>
      <c r="E125" t="str">
        <f t="shared" si="5"/>
        <v/>
      </c>
      <c r="F125" t="str">
        <f t="shared" si="6"/>
        <v/>
      </c>
      <c r="G125" t="str">
        <f t="shared" si="7"/>
        <v/>
      </c>
    </row>
    <row r="126" spans="3:7">
      <c r="C126">
        <f>Formazione_Mappatura_processi!N50</f>
        <v>0</v>
      </c>
      <c r="D126" t="str">
        <f t="shared" si="4"/>
        <v/>
      </c>
      <c r="E126" t="str">
        <f t="shared" si="5"/>
        <v/>
      </c>
      <c r="F126" t="str">
        <f t="shared" si="6"/>
        <v/>
      </c>
      <c r="G126" t="str">
        <f t="shared" si="7"/>
        <v/>
      </c>
    </row>
    <row r="127" spans="3:7">
      <c r="C127">
        <f>Formazione_Mappatura_processi!N51</f>
        <v>0</v>
      </c>
      <c r="D127" t="str">
        <f t="shared" si="4"/>
        <v/>
      </c>
      <c r="E127" t="str">
        <f t="shared" si="5"/>
        <v/>
      </c>
      <c r="F127" t="str">
        <f t="shared" si="6"/>
        <v/>
      </c>
      <c r="G127" t="str">
        <f t="shared" si="7"/>
        <v/>
      </c>
    </row>
    <row r="128" spans="3:7">
      <c r="C128">
        <f>Formazione_Mappatura_processi!N52</f>
        <v>0</v>
      </c>
      <c r="D128" t="str">
        <f t="shared" si="4"/>
        <v/>
      </c>
      <c r="E128" t="str">
        <f t="shared" si="5"/>
        <v/>
      </c>
      <c r="F128" t="str">
        <f t="shared" si="6"/>
        <v/>
      </c>
      <c r="G128" t="str">
        <f t="shared" si="7"/>
        <v/>
      </c>
    </row>
    <row r="129" spans="3:7">
      <c r="C129">
        <f>Formazione_Mappatura_processi!N53</f>
        <v>0</v>
      </c>
      <c r="D129" t="str">
        <f t="shared" si="4"/>
        <v/>
      </c>
      <c r="E129" t="str">
        <f t="shared" si="5"/>
        <v/>
      </c>
      <c r="F129" t="str">
        <f t="shared" si="6"/>
        <v/>
      </c>
      <c r="G129" t="str">
        <f t="shared" si="7"/>
        <v/>
      </c>
    </row>
  </sheetData>
  <mergeCells count="1">
    <mergeCell ref="C13:D13"/>
  </mergeCells>
  <pageMargins left="0.7" right="0.7" top="0.75" bottom="0.75" header="0.29999999999999993" footer="0.29999999999999993"/>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307</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Formazione_Sezione_generale</vt:lpstr>
      <vt:lpstr>Sezione_generale_old</vt:lpstr>
      <vt:lpstr>Formazione_Mappatura_processi</vt:lpstr>
      <vt:lpstr>competenze</vt:lpstr>
      <vt:lpstr>Parametri</vt:lpstr>
      <vt:lpstr>Altissimo</vt:lpstr>
      <vt:lpstr>Alto</vt:lpstr>
      <vt:lpstr>competenze!Area_stampa</vt:lpstr>
      <vt:lpstr>Formazione_Mappatura_processi!Area_stampa</vt:lpstr>
      <vt:lpstr>Medio</vt:lpstr>
      <vt:lpstr>soggetti</vt:lpstr>
      <vt:lpstr>tipologiaattivita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PC6</cp:lastModifiedBy>
  <cp:revision>10</cp:revision>
  <cp:lastPrinted>2019-06-11T12:45:46Z</cp:lastPrinted>
  <dcterms:created xsi:type="dcterms:W3CDTF">2014-07-11T10:05:14Z</dcterms:created>
  <dcterms:modified xsi:type="dcterms:W3CDTF">2019-06-28T10:57:06Z</dcterms:modified>
</cp:coreProperties>
</file>