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2714\Desktop\"/>
    </mc:Choice>
  </mc:AlternateContent>
  <bookViews>
    <workbookView xWindow="0" yWindow="0" windowWidth="28800" windowHeight="12300"/>
  </bookViews>
  <sheets>
    <sheet name="Riepilogo 2° trimestre 2019" sheetId="2" r:id="rId1"/>
    <sheet name="2° trimestre" sheetId="1" r:id="rId2"/>
  </sheets>
  <definedNames>
    <definedName name="_xlnm._FilterDatabase" localSheetId="1" hidden="1">'2° trimestre'!$A$1:$S$1094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094" i="1" l="1"/>
  <c r="Q4" i="1"/>
  <c r="R4" i="1" s="1"/>
  <c r="S4" i="1" s="1"/>
  <c r="Q5" i="1"/>
  <c r="R5" i="1" s="1"/>
  <c r="S5" i="1" s="1"/>
  <c r="Q6" i="1"/>
  <c r="R6" i="1" s="1"/>
  <c r="S6" i="1" s="1"/>
  <c r="Q7" i="1"/>
  <c r="R7" i="1" s="1"/>
  <c r="S7" i="1" s="1"/>
  <c r="Q8" i="1"/>
  <c r="R8" i="1" s="1"/>
  <c r="S8" i="1" s="1"/>
  <c r="Q9" i="1"/>
  <c r="R9" i="1" s="1"/>
  <c r="S9" i="1" s="1"/>
  <c r="Q10" i="1"/>
  <c r="R10" i="1" s="1"/>
  <c r="S10" i="1" s="1"/>
  <c r="Q11" i="1"/>
  <c r="R11" i="1" s="1"/>
  <c r="S11" i="1" s="1"/>
  <c r="Q12" i="1"/>
  <c r="R12" i="1" s="1"/>
  <c r="S12" i="1" s="1"/>
  <c r="Q13" i="1"/>
  <c r="R13" i="1" s="1"/>
  <c r="S13" i="1" s="1"/>
  <c r="Q14" i="1"/>
  <c r="R14" i="1" s="1"/>
  <c r="S14" i="1" s="1"/>
  <c r="Q15" i="1"/>
  <c r="R15" i="1" s="1"/>
  <c r="S15" i="1" s="1"/>
  <c r="Q16" i="1"/>
  <c r="R16" i="1" s="1"/>
  <c r="S16" i="1" s="1"/>
  <c r="Q17" i="1"/>
  <c r="R17" i="1" s="1"/>
  <c r="S17" i="1" s="1"/>
  <c r="Q18" i="1"/>
  <c r="R18" i="1" s="1"/>
  <c r="S18" i="1" s="1"/>
  <c r="Q19" i="1"/>
  <c r="R19" i="1" s="1"/>
  <c r="S19" i="1" s="1"/>
  <c r="Q20" i="1"/>
  <c r="R20" i="1" s="1"/>
  <c r="S20" i="1" s="1"/>
  <c r="Q21" i="1"/>
  <c r="R21" i="1" s="1"/>
  <c r="S21" i="1" s="1"/>
  <c r="Q22" i="1"/>
  <c r="R22" i="1" s="1"/>
  <c r="S22" i="1" s="1"/>
  <c r="Q23" i="1"/>
  <c r="R23" i="1" s="1"/>
  <c r="S23" i="1" s="1"/>
  <c r="Q24" i="1"/>
  <c r="R24" i="1" s="1"/>
  <c r="S24" i="1" s="1"/>
  <c r="Q25" i="1"/>
  <c r="R25" i="1" s="1"/>
  <c r="S25" i="1" s="1"/>
  <c r="Q26" i="1"/>
  <c r="R26" i="1" s="1"/>
  <c r="S26" i="1" s="1"/>
  <c r="Q27" i="1"/>
  <c r="R27" i="1" s="1"/>
  <c r="S27" i="1" s="1"/>
  <c r="Q28" i="1"/>
  <c r="R28" i="1" s="1"/>
  <c r="S28" i="1" s="1"/>
  <c r="Q29" i="1"/>
  <c r="R29" i="1" s="1"/>
  <c r="S29" i="1" s="1"/>
  <c r="Q30" i="1"/>
  <c r="R30" i="1" s="1"/>
  <c r="S30" i="1" s="1"/>
  <c r="Q31" i="1"/>
  <c r="R31" i="1" s="1"/>
  <c r="S31" i="1" s="1"/>
  <c r="Q32" i="1"/>
  <c r="R32" i="1" s="1"/>
  <c r="S32" i="1" s="1"/>
  <c r="Q33" i="1"/>
  <c r="R33" i="1" s="1"/>
  <c r="S33" i="1" s="1"/>
  <c r="Q34" i="1"/>
  <c r="R34" i="1" s="1"/>
  <c r="S34" i="1" s="1"/>
  <c r="Q35" i="1"/>
  <c r="R35" i="1" s="1"/>
  <c r="S35" i="1" s="1"/>
  <c r="Q38" i="1"/>
  <c r="R38" i="1" s="1"/>
  <c r="S38" i="1" s="1"/>
  <c r="Q39" i="1"/>
  <c r="R39" i="1" s="1"/>
  <c r="S39" i="1" s="1"/>
  <c r="Q40" i="1"/>
  <c r="R40" i="1" s="1"/>
  <c r="S40" i="1" s="1"/>
  <c r="Q41" i="1"/>
  <c r="R41" i="1" s="1"/>
  <c r="S41" i="1" s="1"/>
  <c r="Q42" i="1"/>
  <c r="R42" i="1" s="1"/>
  <c r="S42" i="1" s="1"/>
  <c r="Q43" i="1"/>
  <c r="R43" i="1" s="1"/>
  <c r="S43" i="1" s="1"/>
  <c r="Q44" i="1"/>
  <c r="R44" i="1" s="1"/>
  <c r="S44" i="1" s="1"/>
  <c r="Q45" i="1"/>
  <c r="R45" i="1" s="1"/>
  <c r="S45" i="1" s="1"/>
  <c r="Q46" i="1"/>
  <c r="R46" i="1" s="1"/>
  <c r="S46" i="1" s="1"/>
  <c r="Q47" i="1"/>
  <c r="R47" i="1" s="1"/>
  <c r="S47" i="1" s="1"/>
  <c r="Q48" i="1"/>
  <c r="R48" i="1" s="1"/>
  <c r="S48" i="1" s="1"/>
  <c r="Q49" i="1"/>
  <c r="R49" i="1" s="1"/>
  <c r="S49" i="1" s="1"/>
  <c r="Q50" i="1"/>
  <c r="R50" i="1" s="1"/>
  <c r="S50" i="1" s="1"/>
  <c r="Q51" i="1"/>
  <c r="R51" i="1" s="1"/>
  <c r="S51" i="1" s="1"/>
  <c r="Q52" i="1"/>
  <c r="R52" i="1" s="1"/>
  <c r="S52" i="1" s="1"/>
  <c r="Q53" i="1"/>
  <c r="R53" i="1" s="1"/>
  <c r="S53" i="1" s="1"/>
  <c r="Q54" i="1"/>
  <c r="R54" i="1" s="1"/>
  <c r="S54" i="1" s="1"/>
  <c r="Q55" i="1"/>
  <c r="R55" i="1" s="1"/>
  <c r="S55" i="1" s="1"/>
  <c r="Q56" i="1"/>
  <c r="R56" i="1" s="1"/>
  <c r="S56" i="1" s="1"/>
  <c r="Q57" i="1"/>
  <c r="R57" i="1" s="1"/>
  <c r="S57" i="1" s="1"/>
  <c r="Q58" i="1"/>
  <c r="R58" i="1" s="1"/>
  <c r="S58" i="1" s="1"/>
  <c r="Q59" i="1"/>
  <c r="R59" i="1" s="1"/>
  <c r="S59" i="1" s="1"/>
  <c r="Q60" i="1"/>
  <c r="R60" i="1" s="1"/>
  <c r="S60" i="1" s="1"/>
  <c r="Q61" i="1"/>
  <c r="R61" i="1" s="1"/>
  <c r="S61" i="1" s="1"/>
  <c r="Q62" i="1"/>
  <c r="R62" i="1" s="1"/>
  <c r="S62" i="1" s="1"/>
  <c r="Q63" i="1"/>
  <c r="R63" i="1" s="1"/>
  <c r="S63" i="1" s="1"/>
  <c r="Q64" i="1"/>
  <c r="R64" i="1" s="1"/>
  <c r="S64" i="1" s="1"/>
  <c r="Q65" i="1"/>
  <c r="R65" i="1" s="1"/>
  <c r="S65" i="1" s="1"/>
  <c r="Q66" i="1"/>
  <c r="R66" i="1" s="1"/>
  <c r="S66" i="1" s="1"/>
  <c r="Q67" i="1"/>
  <c r="R67" i="1" s="1"/>
  <c r="S67" i="1" s="1"/>
  <c r="Q68" i="1"/>
  <c r="R68" i="1" s="1"/>
  <c r="S68" i="1" s="1"/>
  <c r="Q69" i="1"/>
  <c r="R69" i="1" s="1"/>
  <c r="S69" i="1" s="1"/>
  <c r="Q71" i="1"/>
  <c r="R71" i="1" s="1"/>
  <c r="S71" i="1" s="1"/>
  <c r="Q72" i="1"/>
  <c r="R72" i="1" s="1"/>
  <c r="S72" i="1" s="1"/>
  <c r="Q73" i="1"/>
  <c r="R73" i="1" s="1"/>
  <c r="S73" i="1" s="1"/>
  <c r="Q75" i="1"/>
  <c r="R75" i="1" s="1"/>
  <c r="S75" i="1" s="1"/>
  <c r="Q76" i="1"/>
  <c r="R76" i="1" s="1"/>
  <c r="S76" i="1" s="1"/>
  <c r="Q77" i="1"/>
  <c r="R77" i="1" s="1"/>
  <c r="S77" i="1" s="1"/>
  <c r="Q78" i="1"/>
  <c r="R78" i="1" s="1"/>
  <c r="S78" i="1" s="1"/>
  <c r="Q79" i="1"/>
  <c r="R79" i="1" s="1"/>
  <c r="S79" i="1" s="1"/>
  <c r="Q80" i="1"/>
  <c r="R80" i="1" s="1"/>
  <c r="S80" i="1" s="1"/>
  <c r="Q81" i="1"/>
  <c r="R81" i="1" s="1"/>
  <c r="S81" i="1" s="1"/>
  <c r="Q82" i="1"/>
  <c r="R82" i="1" s="1"/>
  <c r="S82" i="1" s="1"/>
  <c r="Q83" i="1"/>
  <c r="R83" i="1" s="1"/>
  <c r="S83" i="1" s="1"/>
  <c r="Q84" i="1"/>
  <c r="R84" i="1" s="1"/>
  <c r="S84" i="1" s="1"/>
  <c r="Q85" i="1"/>
  <c r="R85" i="1" s="1"/>
  <c r="S85" i="1" s="1"/>
  <c r="Q86" i="1"/>
  <c r="R86" i="1" s="1"/>
  <c r="S86" i="1" s="1"/>
  <c r="Q87" i="1"/>
  <c r="R87" i="1" s="1"/>
  <c r="S87" i="1" s="1"/>
  <c r="Q88" i="1"/>
  <c r="R88" i="1" s="1"/>
  <c r="S88" i="1" s="1"/>
  <c r="Q89" i="1"/>
  <c r="R89" i="1" s="1"/>
  <c r="S89" i="1" s="1"/>
  <c r="Q90" i="1"/>
  <c r="R90" i="1" s="1"/>
  <c r="S90" i="1" s="1"/>
  <c r="Q91" i="1"/>
  <c r="R91" i="1" s="1"/>
  <c r="S91" i="1" s="1"/>
  <c r="Q92" i="1"/>
  <c r="R92" i="1" s="1"/>
  <c r="S92" i="1" s="1"/>
  <c r="Q93" i="1"/>
  <c r="R93" i="1" s="1"/>
  <c r="S93" i="1" s="1"/>
  <c r="Q94" i="1"/>
  <c r="R94" i="1" s="1"/>
  <c r="S94" i="1" s="1"/>
  <c r="Q95" i="1"/>
  <c r="R95" i="1" s="1"/>
  <c r="S95" i="1" s="1"/>
  <c r="Q96" i="1"/>
  <c r="R96" i="1" s="1"/>
  <c r="S96" i="1" s="1"/>
  <c r="Q97" i="1"/>
  <c r="R97" i="1" s="1"/>
  <c r="S97" i="1" s="1"/>
  <c r="Q98" i="1"/>
  <c r="R98" i="1" s="1"/>
  <c r="S98" i="1" s="1"/>
  <c r="Q99" i="1"/>
  <c r="R99" i="1" s="1"/>
  <c r="S99" i="1" s="1"/>
  <c r="Q100" i="1"/>
  <c r="R100" i="1" s="1"/>
  <c r="S100" i="1" s="1"/>
  <c r="Q101" i="1"/>
  <c r="R101" i="1" s="1"/>
  <c r="S101" i="1" s="1"/>
  <c r="Q102" i="1"/>
  <c r="R102" i="1" s="1"/>
  <c r="S102" i="1" s="1"/>
  <c r="Q103" i="1"/>
  <c r="R103" i="1" s="1"/>
  <c r="S103" i="1" s="1"/>
  <c r="Q104" i="1"/>
  <c r="R104" i="1" s="1"/>
  <c r="S104" i="1" s="1"/>
  <c r="Q105" i="1"/>
  <c r="R105" i="1" s="1"/>
  <c r="S105" i="1" s="1"/>
  <c r="Q106" i="1"/>
  <c r="R106" i="1" s="1"/>
  <c r="S106" i="1" s="1"/>
  <c r="Q108" i="1"/>
  <c r="R108" i="1" s="1"/>
  <c r="S108" i="1" s="1"/>
  <c r="Q109" i="1"/>
  <c r="R109" i="1" s="1"/>
  <c r="S109" i="1" s="1"/>
  <c r="Q110" i="1"/>
  <c r="R110" i="1" s="1"/>
  <c r="S110" i="1" s="1"/>
  <c r="Q111" i="1"/>
  <c r="R111" i="1" s="1"/>
  <c r="S111" i="1" s="1"/>
  <c r="Q112" i="1"/>
  <c r="R112" i="1" s="1"/>
  <c r="S112" i="1" s="1"/>
  <c r="Q113" i="1"/>
  <c r="R113" i="1" s="1"/>
  <c r="S113" i="1" s="1"/>
  <c r="Q114" i="1"/>
  <c r="R114" i="1" s="1"/>
  <c r="S114" i="1" s="1"/>
  <c r="Q115" i="1"/>
  <c r="R115" i="1" s="1"/>
  <c r="S115" i="1" s="1"/>
  <c r="Q116" i="1"/>
  <c r="R116" i="1" s="1"/>
  <c r="S116" i="1" s="1"/>
  <c r="Q117" i="1"/>
  <c r="R117" i="1" s="1"/>
  <c r="S117" i="1" s="1"/>
  <c r="Q118" i="1"/>
  <c r="R118" i="1" s="1"/>
  <c r="S118" i="1" s="1"/>
  <c r="Q119" i="1"/>
  <c r="R119" i="1" s="1"/>
  <c r="S119" i="1" s="1"/>
  <c r="Q120" i="1"/>
  <c r="R120" i="1" s="1"/>
  <c r="S120" i="1" s="1"/>
  <c r="Q121" i="1"/>
  <c r="R121" i="1" s="1"/>
  <c r="S121" i="1" s="1"/>
  <c r="Q122" i="1"/>
  <c r="R122" i="1" s="1"/>
  <c r="S122" i="1" s="1"/>
  <c r="Q123" i="1"/>
  <c r="R123" i="1" s="1"/>
  <c r="S123" i="1" s="1"/>
  <c r="Q124" i="1"/>
  <c r="R124" i="1" s="1"/>
  <c r="S124" i="1" s="1"/>
  <c r="Q125" i="1"/>
  <c r="R125" i="1" s="1"/>
  <c r="S125" i="1" s="1"/>
  <c r="Q126" i="1"/>
  <c r="R126" i="1" s="1"/>
  <c r="S126" i="1" s="1"/>
  <c r="Q127" i="1"/>
  <c r="R127" i="1" s="1"/>
  <c r="S127" i="1" s="1"/>
  <c r="Q128" i="1"/>
  <c r="R128" i="1" s="1"/>
  <c r="S128" i="1" s="1"/>
  <c r="Q129" i="1"/>
  <c r="R129" i="1" s="1"/>
  <c r="S129" i="1" s="1"/>
  <c r="Q130" i="1"/>
  <c r="R130" i="1" s="1"/>
  <c r="S130" i="1" s="1"/>
  <c r="Q131" i="1"/>
  <c r="R131" i="1" s="1"/>
  <c r="S131" i="1" s="1"/>
  <c r="Q132" i="1"/>
  <c r="R132" i="1" s="1"/>
  <c r="S132" i="1" s="1"/>
  <c r="Q133" i="1"/>
  <c r="R133" i="1" s="1"/>
  <c r="S133" i="1" s="1"/>
  <c r="Q134" i="1"/>
  <c r="R134" i="1" s="1"/>
  <c r="S134" i="1" s="1"/>
  <c r="Q135" i="1"/>
  <c r="R135" i="1" s="1"/>
  <c r="S135" i="1" s="1"/>
  <c r="Q136" i="1"/>
  <c r="R136" i="1" s="1"/>
  <c r="S136" i="1" s="1"/>
  <c r="Q137" i="1"/>
  <c r="R137" i="1" s="1"/>
  <c r="S137" i="1" s="1"/>
  <c r="Q138" i="1"/>
  <c r="R138" i="1" s="1"/>
  <c r="S138" i="1" s="1"/>
  <c r="Q139" i="1"/>
  <c r="R139" i="1" s="1"/>
  <c r="S139" i="1" s="1"/>
  <c r="Q140" i="1"/>
  <c r="R140" i="1" s="1"/>
  <c r="S140" i="1" s="1"/>
  <c r="Q141" i="1"/>
  <c r="R141" i="1" s="1"/>
  <c r="S141" i="1" s="1"/>
  <c r="Q142" i="1"/>
  <c r="R142" i="1" s="1"/>
  <c r="S142" i="1" s="1"/>
  <c r="Q143" i="1"/>
  <c r="R143" i="1" s="1"/>
  <c r="S143" i="1" s="1"/>
  <c r="Q144" i="1"/>
  <c r="R144" i="1" s="1"/>
  <c r="S144" i="1" s="1"/>
  <c r="Q145" i="1"/>
  <c r="R145" i="1" s="1"/>
  <c r="S145" i="1" s="1"/>
  <c r="Q146" i="1"/>
  <c r="R146" i="1" s="1"/>
  <c r="S146" i="1" s="1"/>
  <c r="Q147" i="1"/>
  <c r="R147" i="1" s="1"/>
  <c r="S147" i="1" s="1"/>
  <c r="Q149" i="1"/>
  <c r="R149" i="1" s="1"/>
  <c r="S149" i="1" s="1"/>
  <c r="Q150" i="1"/>
  <c r="R150" i="1" s="1"/>
  <c r="S150" i="1" s="1"/>
  <c r="Q151" i="1"/>
  <c r="R151" i="1" s="1"/>
  <c r="S151" i="1" s="1"/>
  <c r="Q152" i="1"/>
  <c r="R152" i="1" s="1"/>
  <c r="S152" i="1" s="1"/>
  <c r="Q153" i="1"/>
  <c r="R153" i="1" s="1"/>
  <c r="S153" i="1" s="1"/>
  <c r="Q154" i="1"/>
  <c r="R154" i="1" s="1"/>
  <c r="S154" i="1" s="1"/>
  <c r="Q155" i="1"/>
  <c r="R155" i="1" s="1"/>
  <c r="S155" i="1" s="1"/>
  <c r="Q156" i="1"/>
  <c r="R156" i="1" s="1"/>
  <c r="S156" i="1" s="1"/>
  <c r="Q157" i="1"/>
  <c r="R157" i="1" s="1"/>
  <c r="S157" i="1" s="1"/>
  <c r="Q158" i="1"/>
  <c r="R158" i="1" s="1"/>
  <c r="S158" i="1" s="1"/>
  <c r="Q159" i="1"/>
  <c r="R159" i="1" s="1"/>
  <c r="S159" i="1" s="1"/>
  <c r="Q160" i="1"/>
  <c r="R160" i="1" s="1"/>
  <c r="S160" i="1" s="1"/>
  <c r="Q161" i="1"/>
  <c r="R161" i="1" s="1"/>
  <c r="S161" i="1" s="1"/>
  <c r="Q162" i="1"/>
  <c r="R162" i="1" s="1"/>
  <c r="S162" i="1" s="1"/>
  <c r="Q163" i="1"/>
  <c r="R163" i="1" s="1"/>
  <c r="S163" i="1" s="1"/>
  <c r="Q164" i="1"/>
  <c r="R164" i="1" s="1"/>
  <c r="S164" i="1" s="1"/>
  <c r="Q165" i="1"/>
  <c r="R165" i="1" s="1"/>
  <c r="S165" i="1" s="1"/>
  <c r="Q166" i="1"/>
  <c r="R166" i="1" s="1"/>
  <c r="S166" i="1" s="1"/>
  <c r="Q167" i="1"/>
  <c r="R167" i="1" s="1"/>
  <c r="S167" i="1" s="1"/>
  <c r="Q168" i="1"/>
  <c r="R168" i="1" s="1"/>
  <c r="S168" i="1" s="1"/>
  <c r="Q169" i="1"/>
  <c r="R169" i="1" s="1"/>
  <c r="S169" i="1" s="1"/>
  <c r="Q170" i="1"/>
  <c r="R170" i="1" s="1"/>
  <c r="S170" i="1" s="1"/>
  <c r="Q171" i="1"/>
  <c r="R171" i="1" s="1"/>
  <c r="S171" i="1" s="1"/>
  <c r="Q172" i="1"/>
  <c r="R172" i="1" s="1"/>
  <c r="S172" i="1" s="1"/>
  <c r="Q173" i="1"/>
  <c r="R173" i="1" s="1"/>
  <c r="S173" i="1" s="1"/>
  <c r="Q174" i="1"/>
  <c r="R174" i="1" s="1"/>
  <c r="S174" i="1" s="1"/>
  <c r="Q175" i="1"/>
  <c r="R175" i="1" s="1"/>
  <c r="S175" i="1" s="1"/>
  <c r="Q176" i="1"/>
  <c r="R176" i="1" s="1"/>
  <c r="S176" i="1" s="1"/>
  <c r="Q177" i="1"/>
  <c r="R177" i="1" s="1"/>
  <c r="S177" i="1" s="1"/>
  <c r="Q178" i="1"/>
  <c r="R178" i="1" s="1"/>
  <c r="S178" i="1" s="1"/>
  <c r="Q179" i="1"/>
  <c r="R179" i="1" s="1"/>
  <c r="S179" i="1" s="1"/>
  <c r="Q180" i="1"/>
  <c r="R180" i="1" s="1"/>
  <c r="S180" i="1" s="1"/>
  <c r="Q181" i="1"/>
  <c r="R181" i="1" s="1"/>
  <c r="S181" i="1" s="1"/>
  <c r="Q182" i="1"/>
  <c r="R182" i="1" s="1"/>
  <c r="S182" i="1" s="1"/>
  <c r="Q183" i="1"/>
  <c r="R183" i="1" s="1"/>
  <c r="S183" i="1" s="1"/>
  <c r="Q184" i="1"/>
  <c r="R184" i="1" s="1"/>
  <c r="S184" i="1" s="1"/>
  <c r="Q185" i="1"/>
  <c r="R185" i="1" s="1"/>
  <c r="S185" i="1" s="1"/>
  <c r="Q186" i="1"/>
  <c r="R186" i="1" s="1"/>
  <c r="S186" i="1" s="1"/>
  <c r="Q187" i="1"/>
  <c r="R187" i="1" s="1"/>
  <c r="S187" i="1" s="1"/>
  <c r="Q188" i="1"/>
  <c r="R188" i="1" s="1"/>
  <c r="S188" i="1" s="1"/>
  <c r="Q189" i="1"/>
  <c r="R189" i="1" s="1"/>
  <c r="S189" i="1" s="1"/>
  <c r="Q190" i="1"/>
  <c r="R190" i="1" s="1"/>
  <c r="S190" i="1" s="1"/>
  <c r="Q191" i="1"/>
  <c r="R191" i="1" s="1"/>
  <c r="S191" i="1" s="1"/>
  <c r="Q192" i="1"/>
  <c r="R192" i="1" s="1"/>
  <c r="S192" i="1" s="1"/>
  <c r="Q193" i="1"/>
  <c r="R193" i="1" s="1"/>
  <c r="S193" i="1" s="1"/>
  <c r="Q194" i="1"/>
  <c r="R194" i="1" s="1"/>
  <c r="S194" i="1" s="1"/>
  <c r="Q195" i="1"/>
  <c r="R195" i="1" s="1"/>
  <c r="S195" i="1" s="1"/>
  <c r="Q196" i="1"/>
  <c r="R196" i="1" s="1"/>
  <c r="S196" i="1" s="1"/>
  <c r="Q197" i="1"/>
  <c r="R197" i="1" s="1"/>
  <c r="S197" i="1" s="1"/>
  <c r="Q198" i="1"/>
  <c r="R198" i="1" s="1"/>
  <c r="S198" i="1" s="1"/>
  <c r="Q199" i="1"/>
  <c r="R199" i="1" s="1"/>
  <c r="S199" i="1" s="1"/>
  <c r="Q200" i="1"/>
  <c r="R200" i="1" s="1"/>
  <c r="S200" i="1" s="1"/>
  <c r="Q201" i="1"/>
  <c r="R201" i="1" s="1"/>
  <c r="S201" i="1" s="1"/>
  <c r="Q202" i="1"/>
  <c r="R202" i="1" s="1"/>
  <c r="S202" i="1" s="1"/>
  <c r="Q203" i="1"/>
  <c r="R203" i="1" s="1"/>
  <c r="S203" i="1" s="1"/>
  <c r="Q204" i="1"/>
  <c r="R204" i="1" s="1"/>
  <c r="S204" i="1" s="1"/>
  <c r="Q205" i="1"/>
  <c r="R205" i="1" s="1"/>
  <c r="S205" i="1" s="1"/>
  <c r="Q206" i="1"/>
  <c r="R206" i="1" s="1"/>
  <c r="S206" i="1" s="1"/>
  <c r="Q207" i="1"/>
  <c r="R207" i="1" s="1"/>
  <c r="S207" i="1" s="1"/>
  <c r="Q208" i="1"/>
  <c r="R208" i="1" s="1"/>
  <c r="S208" i="1" s="1"/>
  <c r="Q209" i="1"/>
  <c r="R209" i="1" s="1"/>
  <c r="S209" i="1" s="1"/>
  <c r="Q210" i="1"/>
  <c r="R210" i="1" s="1"/>
  <c r="S210" i="1" s="1"/>
  <c r="Q211" i="1"/>
  <c r="R211" i="1" s="1"/>
  <c r="S211" i="1" s="1"/>
  <c r="Q212" i="1"/>
  <c r="R212" i="1" s="1"/>
  <c r="S212" i="1" s="1"/>
  <c r="Q213" i="1"/>
  <c r="R213" i="1" s="1"/>
  <c r="S213" i="1" s="1"/>
  <c r="Q214" i="1"/>
  <c r="R214" i="1" s="1"/>
  <c r="S214" i="1" s="1"/>
  <c r="Q215" i="1"/>
  <c r="R215" i="1" s="1"/>
  <c r="S215" i="1" s="1"/>
  <c r="Q216" i="1"/>
  <c r="R216" i="1" s="1"/>
  <c r="S216" i="1" s="1"/>
  <c r="Q217" i="1"/>
  <c r="R217" i="1" s="1"/>
  <c r="S217" i="1" s="1"/>
  <c r="Q218" i="1"/>
  <c r="R218" i="1" s="1"/>
  <c r="S218" i="1" s="1"/>
  <c r="Q219" i="1"/>
  <c r="R219" i="1" s="1"/>
  <c r="S219" i="1" s="1"/>
  <c r="Q220" i="1"/>
  <c r="R220" i="1" s="1"/>
  <c r="S220" i="1" s="1"/>
  <c r="Q221" i="1"/>
  <c r="R221" i="1" s="1"/>
  <c r="S221" i="1" s="1"/>
  <c r="Q222" i="1"/>
  <c r="R222" i="1" s="1"/>
  <c r="S222" i="1" s="1"/>
  <c r="Q223" i="1"/>
  <c r="R223" i="1" s="1"/>
  <c r="S223" i="1" s="1"/>
  <c r="Q224" i="1"/>
  <c r="R224" i="1" s="1"/>
  <c r="S224" i="1" s="1"/>
  <c r="Q225" i="1"/>
  <c r="R225" i="1" s="1"/>
  <c r="S225" i="1" s="1"/>
  <c r="Q226" i="1"/>
  <c r="R226" i="1" s="1"/>
  <c r="S226" i="1" s="1"/>
  <c r="Q227" i="1"/>
  <c r="R227" i="1" s="1"/>
  <c r="S227" i="1" s="1"/>
  <c r="Q228" i="1"/>
  <c r="R228" i="1" s="1"/>
  <c r="S228" i="1" s="1"/>
  <c r="Q229" i="1"/>
  <c r="R229" i="1" s="1"/>
  <c r="S229" i="1" s="1"/>
  <c r="Q230" i="1"/>
  <c r="R230" i="1" s="1"/>
  <c r="S230" i="1" s="1"/>
  <c r="Q231" i="1"/>
  <c r="R231" i="1" s="1"/>
  <c r="S231" i="1" s="1"/>
  <c r="Q232" i="1"/>
  <c r="R232" i="1" s="1"/>
  <c r="S232" i="1" s="1"/>
  <c r="Q233" i="1"/>
  <c r="R233" i="1" s="1"/>
  <c r="S233" i="1" s="1"/>
  <c r="Q234" i="1"/>
  <c r="R234" i="1" s="1"/>
  <c r="S234" i="1" s="1"/>
  <c r="Q235" i="1"/>
  <c r="R235" i="1" s="1"/>
  <c r="S235" i="1" s="1"/>
  <c r="Q236" i="1"/>
  <c r="R236" i="1" s="1"/>
  <c r="S236" i="1" s="1"/>
  <c r="Q237" i="1"/>
  <c r="R237" i="1" s="1"/>
  <c r="S237" i="1" s="1"/>
  <c r="Q238" i="1"/>
  <c r="R238" i="1" s="1"/>
  <c r="S238" i="1" s="1"/>
  <c r="Q239" i="1"/>
  <c r="R239" i="1" s="1"/>
  <c r="S239" i="1" s="1"/>
  <c r="Q240" i="1"/>
  <c r="R240" i="1" s="1"/>
  <c r="S240" i="1" s="1"/>
  <c r="Q241" i="1"/>
  <c r="R241" i="1" s="1"/>
  <c r="S241" i="1" s="1"/>
  <c r="Q242" i="1"/>
  <c r="R242" i="1" s="1"/>
  <c r="S242" i="1" s="1"/>
  <c r="Q243" i="1"/>
  <c r="R243" i="1" s="1"/>
  <c r="S243" i="1" s="1"/>
  <c r="Q244" i="1"/>
  <c r="R244" i="1" s="1"/>
  <c r="S244" i="1" s="1"/>
  <c r="Q245" i="1"/>
  <c r="R245" i="1" s="1"/>
  <c r="S245" i="1" s="1"/>
  <c r="Q246" i="1"/>
  <c r="R246" i="1" s="1"/>
  <c r="S246" i="1" s="1"/>
  <c r="Q247" i="1"/>
  <c r="R247" i="1" s="1"/>
  <c r="S247" i="1" s="1"/>
  <c r="Q248" i="1"/>
  <c r="R248" i="1" s="1"/>
  <c r="S248" i="1" s="1"/>
  <c r="Q249" i="1"/>
  <c r="R249" i="1" s="1"/>
  <c r="S249" i="1" s="1"/>
  <c r="Q250" i="1"/>
  <c r="R250" i="1" s="1"/>
  <c r="S250" i="1" s="1"/>
  <c r="Q251" i="1"/>
  <c r="R251" i="1" s="1"/>
  <c r="S251" i="1" s="1"/>
  <c r="Q252" i="1"/>
  <c r="R252" i="1" s="1"/>
  <c r="S252" i="1" s="1"/>
  <c r="Q253" i="1"/>
  <c r="R253" i="1" s="1"/>
  <c r="S253" i="1" s="1"/>
  <c r="Q254" i="1"/>
  <c r="R254" i="1" s="1"/>
  <c r="S254" i="1" s="1"/>
  <c r="Q255" i="1"/>
  <c r="R255" i="1" s="1"/>
  <c r="S255" i="1" s="1"/>
  <c r="Q256" i="1"/>
  <c r="R256" i="1" s="1"/>
  <c r="S256" i="1" s="1"/>
  <c r="Q257" i="1"/>
  <c r="R257" i="1" s="1"/>
  <c r="S257" i="1" s="1"/>
  <c r="Q258" i="1"/>
  <c r="R258" i="1" s="1"/>
  <c r="S258" i="1" s="1"/>
  <c r="Q259" i="1"/>
  <c r="R259" i="1" s="1"/>
  <c r="S259" i="1" s="1"/>
  <c r="Q260" i="1"/>
  <c r="R260" i="1" s="1"/>
  <c r="S260" i="1" s="1"/>
  <c r="Q261" i="1"/>
  <c r="R261" i="1" s="1"/>
  <c r="S261" i="1" s="1"/>
  <c r="Q262" i="1"/>
  <c r="R262" i="1" s="1"/>
  <c r="S262" i="1" s="1"/>
  <c r="Q263" i="1"/>
  <c r="R263" i="1" s="1"/>
  <c r="S263" i="1" s="1"/>
  <c r="Q264" i="1"/>
  <c r="R264" i="1" s="1"/>
  <c r="S264" i="1" s="1"/>
  <c r="Q265" i="1"/>
  <c r="R265" i="1" s="1"/>
  <c r="S265" i="1" s="1"/>
  <c r="Q266" i="1"/>
  <c r="R266" i="1" s="1"/>
  <c r="S266" i="1" s="1"/>
  <c r="Q267" i="1"/>
  <c r="R267" i="1" s="1"/>
  <c r="S267" i="1" s="1"/>
  <c r="Q268" i="1"/>
  <c r="R268" i="1" s="1"/>
  <c r="S268" i="1" s="1"/>
  <c r="Q269" i="1"/>
  <c r="R269" i="1" s="1"/>
  <c r="S269" i="1" s="1"/>
  <c r="Q270" i="1"/>
  <c r="R270" i="1" s="1"/>
  <c r="S270" i="1" s="1"/>
  <c r="Q271" i="1"/>
  <c r="R271" i="1" s="1"/>
  <c r="S271" i="1" s="1"/>
  <c r="Q272" i="1"/>
  <c r="R272" i="1" s="1"/>
  <c r="S272" i="1" s="1"/>
  <c r="Q273" i="1"/>
  <c r="R273" i="1" s="1"/>
  <c r="S273" i="1" s="1"/>
  <c r="Q274" i="1"/>
  <c r="R274" i="1" s="1"/>
  <c r="S274" i="1" s="1"/>
  <c r="Q275" i="1"/>
  <c r="R275" i="1" s="1"/>
  <c r="S275" i="1" s="1"/>
  <c r="Q276" i="1"/>
  <c r="R276" i="1" s="1"/>
  <c r="S276" i="1" s="1"/>
  <c r="Q277" i="1"/>
  <c r="R277" i="1" s="1"/>
  <c r="S277" i="1" s="1"/>
  <c r="Q278" i="1"/>
  <c r="R278" i="1" s="1"/>
  <c r="S278" i="1" s="1"/>
  <c r="Q279" i="1"/>
  <c r="R279" i="1" s="1"/>
  <c r="S279" i="1" s="1"/>
  <c r="Q280" i="1"/>
  <c r="R280" i="1" s="1"/>
  <c r="S280" i="1" s="1"/>
  <c r="Q281" i="1"/>
  <c r="R281" i="1" s="1"/>
  <c r="S281" i="1" s="1"/>
  <c r="Q282" i="1"/>
  <c r="R282" i="1" s="1"/>
  <c r="S282" i="1" s="1"/>
  <c r="Q283" i="1"/>
  <c r="R283" i="1" s="1"/>
  <c r="S283" i="1" s="1"/>
  <c r="Q284" i="1"/>
  <c r="R284" i="1" s="1"/>
  <c r="S284" i="1" s="1"/>
  <c r="Q285" i="1"/>
  <c r="R285" i="1" s="1"/>
  <c r="S285" i="1" s="1"/>
  <c r="Q286" i="1"/>
  <c r="R286" i="1" s="1"/>
  <c r="S286" i="1" s="1"/>
  <c r="Q287" i="1"/>
  <c r="R287" i="1" s="1"/>
  <c r="S287" i="1" s="1"/>
  <c r="Q288" i="1"/>
  <c r="R288" i="1" s="1"/>
  <c r="S288" i="1" s="1"/>
  <c r="Q289" i="1"/>
  <c r="R289" i="1" s="1"/>
  <c r="S289" i="1" s="1"/>
  <c r="Q290" i="1"/>
  <c r="R290" i="1" s="1"/>
  <c r="S290" i="1" s="1"/>
  <c r="Q291" i="1"/>
  <c r="R291" i="1" s="1"/>
  <c r="S291" i="1" s="1"/>
  <c r="Q292" i="1"/>
  <c r="R292" i="1" s="1"/>
  <c r="S292" i="1" s="1"/>
  <c r="Q293" i="1"/>
  <c r="R293" i="1" s="1"/>
  <c r="S293" i="1" s="1"/>
  <c r="Q294" i="1"/>
  <c r="R294" i="1" s="1"/>
  <c r="S294" i="1" s="1"/>
  <c r="Q295" i="1"/>
  <c r="R295" i="1" s="1"/>
  <c r="S295" i="1" s="1"/>
  <c r="Q296" i="1"/>
  <c r="R296" i="1" s="1"/>
  <c r="S296" i="1" s="1"/>
  <c r="Q297" i="1"/>
  <c r="R297" i="1" s="1"/>
  <c r="S297" i="1" s="1"/>
  <c r="Q298" i="1"/>
  <c r="R298" i="1" s="1"/>
  <c r="S298" i="1" s="1"/>
  <c r="Q299" i="1"/>
  <c r="R299" i="1" s="1"/>
  <c r="S299" i="1" s="1"/>
  <c r="Q300" i="1"/>
  <c r="R300" i="1" s="1"/>
  <c r="S300" i="1" s="1"/>
  <c r="Q301" i="1"/>
  <c r="R301" i="1" s="1"/>
  <c r="S301" i="1" s="1"/>
  <c r="Q302" i="1"/>
  <c r="R302" i="1" s="1"/>
  <c r="S302" i="1" s="1"/>
  <c r="Q303" i="1"/>
  <c r="R303" i="1" s="1"/>
  <c r="S303" i="1" s="1"/>
  <c r="Q304" i="1"/>
  <c r="R304" i="1" s="1"/>
  <c r="S304" i="1" s="1"/>
  <c r="Q308" i="1"/>
  <c r="R308" i="1" s="1"/>
  <c r="S308" i="1" s="1"/>
  <c r="Q309" i="1"/>
  <c r="R309" i="1" s="1"/>
  <c r="S309" i="1" s="1"/>
  <c r="Q310" i="1"/>
  <c r="R310" i="1" s="1"/>
  <c r="S310" i="1" s="1"/>
  <c r="Q311" i="1"/>
  <c r="R311" i="1" s="1"/>
  <c r="S311" i="1" s="1"/>
  <c r="Q312" i="1"/>
  <c r="R312" i="1" s="1"/>
  <c r="S312" i="1" s="1"/>
  <c r="Q313" i="1"/>
  <c r="R313" i="1" s="1"/>
  <c r="S313" i="1" s="1"/>
  <c r="Q314" i="1"/>
  <c r="R314" i="1" s="1"/>
  <c r="S314" i="1" s="1"/>
  <c r="Q315" i="1"/>
  <c r="R315" i="1" s="1"/>
  <c r="S315" i="1" s="1"/>
  <c r="Q316" i="1"/>
  <c r="R316" i="1" s="1"/>
  <c r="S316" i="1" s="1"/>
  <c r="Q317" i="1"/>
  <c r="R317" i="1" s="1"/>
  <c r="S317" i="1" s="1"/>
  <c r="Q318" i="1"/>
  <c r="R318" i="1" s="1"/>
  <c r="S318" i="1" s="1"/>
  <c r="Q319" i="1"/>
  <c r="R319" i="1" s="1"/>
  <c r="S319" i="1" s="1"/>
  <c r="Q320" i="1"/>
  <c r="R320" i="1" s="1"/>
  <c r="S320" i="1" s="1"/>
  <c r="Q321" i="1"/>
  <c r="R321" i="1" s="1"/>
  <c r="S321" i="1" s="1"/>
  <c r="Q322" i="1"/>
  <c r="R322" i="1" s="1"/>
  <c r="S322" i="1" s="1"/>
  <c r="Q323" i="1"/>
  <c r="R323" i="1" s="1"/>
  <c r="S323" i="1" s="1"/>
  <c r="Q324" i="1"/>
  <c r="R324" i="1" s="1"/>
  <c r="S324" i="1" s="1"/>
  <c r="Q325" i="1"/>
  <c r="R325" i="1" s="1"/>
  <c r="S325" i="1" s="1"/>
  <c r="Q326" i="1"/>
  <c r="R326" i="1" s="1"/>
  <c r="S326" i="1" s="1"/>
  <c r="Q327" i="1"/>
  <c r="R327" i="1" s="1"/>
  <c r="S327" i="1" s="1"/>
  <c r="Q328" i="1"/>
  <c r="R328" i="1" s="1"/>
  <c r="S328" i="1" s="1"/>
  <c r="Q329" i="1"/>
  <c r="R329" i="1" s="1"/>
  <c r="S329" i="1" s="1"/>
  <c r="Q330" i="1"/>
  <c r="R330" i="1" s="1"/>
  <c r="S330" i="1" s="1"/>
  <c r="Q331" i="1"/>
  <c r="R331" i="1" s="1"/>
  <c r="S331" i="1" s="1"/>
  <c r="Q332" i="1"/>
  <c r="R332" i="1" s="1"/>
  <c r="S332" i="1" s="1"/>
  <c r="Q333" i="1"/>
  <c r="R333" i="1" s="1"/>
  <c r="S333" i="1" s="1"/>
  <c r="Q334" i="1"/>
  <c r="R334" i="1" s="1"/>
  <c r="S334" i="1" s="1"/>
  <c r="Q335" i="1"/>
  <c r="R335" i="1" s="1"/>
  <c r="S335" i="1" s="1"/>
  <c r="Q336" i="1"/>
  <c r="R336" i="1" s="1"/>
  <c r="S336" i="1" s="1"/>
  <c r="Q337" i="1"/>
  <c r="R337" i="1" s="1"/>
  <c r="S337" i="1" s="1"/>
  <c r="Q338" i="1"/>
  <c r="R338" i="1" s="1"/>
  <c r="S338" i="1" s="1"/>
  <c r="Q339" i="1"/>
  <c r="R339" i="1" s="1"/>
  <c r="S339" i="1" s="1"/>
  <c r="Q340" i="1"/>
  <c r="R340" i="1" s="1"/>
  <c r="S340" i="1" s="1"/>
  <c r="Q341" i="1"/>
  <c r="R341" i="1" s="1"/>
  <c r="S341" i="1" s="1"/>
  <c r="Q342" i="1"/>
  <c r="R342" i="1" s="1"/>
  <c r="S342" i="1" s="1"/>
  <c r="Q343" i="1"/>
  <c r="R343" i="1" s="1"/>
  <c r="S343" i="1" s="1"/>
  <c r="Q344" i="1"/>
  <c r="R344" i="1" s="1"/>
  <c r="S344" i="1" s="1"/>
  <c r="Q345" i="1"/>
  <c r="R345" i="1" s="1"/>
  <c r="S345" i="1" s="1"/>
  <c r="Q346" i="1"/>
  <c r="R346" i="1" s="1"/>
  <c r="S346" i="1" s="1"/>
  <c r="Q347" i="1"/>
  <c r="R347" i="1" s="1"/>
  <c r="S347" i="1" s="1"/>
  <c r="Q348" i="1"/>
  <c r="R348" i="1" s="1"/>
  <c r="S348" i="1" s="1"/>
  <c r="Q349" i="1"/>
  <c r="R349" i="1" s="1"/>
  <c r="S349" i="1" s="1"/>
  <c r="Q350" i="1"/>
  <c r="R350" i="1" s="1"/>
  <c r="S350" i="1" s="1"/>
  <c r="Q351" i="1"/>
  <c r="R351" i="1" s="1"/>
  <c r="S351" i="1" s="1"/>
  <c r="Q352" i="1"/>
  <c r="R352" i="1" s="1"/>
  <c r="S352" i="1" s="1"/>
  <c r="Q353" i="1"/>
  <c r="R353" i="1" s="1"/>
  <c r="S353" i="1" s="1"/>
  <c r="Q354" i="1"/>
  <c r="R354" i="1" s="1"/>
  <c r="S354" i="1" s="1"/>
  <c r="Q355" i="1"/>
  <c r="R355" i="1" s="1"/>
  <c r="S355" i="1" s="1"/>
  <c r="Q356" i="1"/>
  <c r="R356" i="1" s="1"/>
  <c r="S356" i="1" s="1"/>
  <c r="Q357" i="1"/>
  <c r="R357" i="1" s="1"/>
  <c r="S357" i="1" s="1"/>
  <c r="Q358" i="1"/>
  <c r="R358" i="1" s="1"/>
  <c r="S358" i="1" s="1"/>
  <c r="Q359" i="1"/>
  <c r="R359" i="1" s="1"/>
  <c r="S359" i="1" s="1"/>
  <c r="Q360" i="1"/>
  <c r="R360" i="1" s="1"/>
  <c r="S360" i="1" s="1"/>
  <c r="Q361" i="1"/>
  <c r="R361" i="1" s="1"/>
  <c r="S361" i="1" s="1"/>
  <c r="Q362" i="1"/>
  <c r="R362" i="1" s="1"/>
  <c r="S362" i="1" s="1"/>
  <c r="Q363" i="1"/>
  <c r="R363" i="1" s="1"/>
  <c r="S363" i="1" s="1"/>
  <c r="Q364" i="1"/>
  <c r="R364" i="1" s="1"/>
  <c r="S364" i="1" s="1"/>
  <c r="Q365" i="1"/>
  <c r="R365" i="1" s="1"/>
  <c r="S365" i="1" s="1"/>
  <c r="Q366" i="1"/>
  <c r="R366" i="1" s="1"/>
  <c r="S366" i="1" s="1"/>
  <c r="Q367" i="1"/>
  <c r="R367" i="1" s="1"/>
  <c r="S367" i="1" s="1"/>
  <c r="Q368" i="1"/>
  <c r="R368" i="1" s="1"/>
  <c r="S368" i="1" s="1"/>
  <c r="Q369" i="1"/>
  <c r="R369" i="1" s="1"/>
  <c r="S369" i="1" s="1"/>
  <c r="Q370" i="1"/>
  <c r="R370" i="1" s="1"/>
  <c r="S370" i="1" s="1"/>
  <c r="Q371" i="1"/>
  <c r="R371" i="1" s="1"/>
  <c r="S371" i="1" s="1"/>
  <c r="Q372" i="1"/>
  <c r="R372" i="1" s="1"/>
  <c r="S372" i="1" s="1"/>
  <c r="Q373" i="1"/>
  <c r="R373" i="1" s="1"/>
  <c r="S373" i="1" s="1"/>
  <c r="Q374" i="1"/>
  <c r="R374" i="1" s="1"/>
  <c r="S374" i="1" s="1"/>
  <c r="Q375" i="1"/>
  <c r="R375" i="1" s="1"/>
  <c r="S375" i="1" s="1"/>
  <c r="Q376" i="1"/>
  <c r="R376" i="1" s="1"/>
  <c r="S376" i="1" s="1"/>
  <c r="Q377" i="1"/>
  <c r="R377" i="1" s="1"/>
  <c r="S377" i="1" s="1"/>
  <c r="Q378" i="1"/>
  <c r="R378" i="1" s="1"/>
  <c r="S378" i="1" s="1"/>
  <c r="Q379" i="1"/>
  <c r="R379" i="1" s="1"/>
  <c r="S379" i="1" s="1"/>
  <c r="Q380" i="1"/>
  <c r="R380" i="1" s="1"/>
  <c r="S380" i="1" s="1"/>
  <c r="Q381" i="1"/>
  <c r="R381" i="1" s="1"/>
  <c r="S381" i="1" s="1"/>
  <c r="Q382" i="1"/>
  <c r="R382" i="1" s="1"/>
  <c r="S382" i="1" s="1"/>
  <c r="Q383" i="1"/>
  <c r="R383" i="1" s="1"/>
  <c r="S383" i="1" s="1"/>
  <c r="Q384" i="1"/>
  <c r="R384" i="1" s="1"/>
  <c r="S384" i="1" s="1"/>
  <c r="Q385" i="1"/>
  <c r="R385" i="1" s="1"/>
  <c r="S385" i="1" s="1"/>
  <c r="Q386" i="1"/>
  <c r="R386" i="1" s="1"/>
  <c r="S386" i="1" s="1"/>
  <c r="Q387" i="1"/>
  <c r="R387" i="1" s="1"/>
  <c r="S387" i="1" s="1"/>
  <c r="Q388" i="1"/>
  <c r="R388" i="1" s="1"/>
  <c r="S388" i="1" s="1"/>
  <c r="Q389" i="1"/>
  <c r="R389" i="1" s="1"/>
  <c r="S389" i="1" s="1"/>
  <c r="Q391" i="1"/>
  <c r="R391" i="1" s="1"/>
  <c r="S391" i="1" s="1"/>
  <c r="Q392" i="1"/>
  <c r="R392" i="1" s="1"/>
  <c r="S392" i="1" s="1"/>
  <c r="Q393" i="1"/>
  <c r="R393" i="1" s="1"/>
  <c r="S393" i="1" s="1"/>
  <c r="Q394" i="1"/>
  <c r="R394" i="1" s="1"/>
  <c r="S394" i="1" s="1"/>
  <c r="Q395" i="1"/>
  <c r="R395" i="1" s="1"/>
  <c r="S395" i="1" s="1"/>
  <c r="Q396" i="1"/>
  <c r="R396" i="1" s="1"/>
  <c r="S396" i="1" s="1"/>
  <c r="Q397" i="1"/>
  <c r="R397" i="1" s="1"/>
  <c r="S397" i="1" s="1"/>
  <c r="Q398" i="1"/>
  <c r="R398" i="1" s="1"/>
  <c r="S398" i="1" s="1"/>
  <c r="Q399" i="1"/>
  <c r="R399" i="1" s="1"/>
  <c r="S399" i="1" s="1"/>
  <c r="Q400" i="1"/>
  <c r="R400" i="1" s="1"/>
  <c r="S400" i="1" s="1"/>
  <c r="Q401" i="1"/>
  <c r="R401" i="1" s="1"/>
  <c r="S401" i="1" s="1"/>
  <c r="Q402" i="1"/>
  <c r="R402" i="1" s="1"/>
  <c r="S402" i="1" s="1"/>
  <c r="Q403" i="1"/>
  <c r="R403" i="1" s="1"/>
  <c r="S403" i="1" s="1"/>
  <c r="Q404" i="1"/>
  <c r="R404" i="1" s="1"/>
  <c r="S404" i="1" s="1"/>
  <c r="Q405" i="1"/>
  <c r="R405" i="1" s="1"/>
  <c r="S405" i="1" s="1"/>
  <c r="Q406" i="1"/>
  <c r="R406" i="1" s="1"/>
  <c r="S406" i="1" s="1"/>
  <c r="Q407" i="1"/>
  <c r="R407" i="1" s="1"/>
  <c r="S407" i="1" s="1"/>
  <c r="Q408" i="1"/>
  <c r="R408" i="1" s="1"/>
  <c r="S408" i="1" s="1"/>
  <c r="Q409" i="1"/>
  <c r="R409" i="1" s="1"/>
  <c r="S409" i="1" s="1"/>
  <c r="Q410" i="1"/>
  <c r="R410" i="1" s="1"/>
  <c r="S410" i="1" s="1"/>
  <c r="Q411" i="1"/>
  <c r="R411" i="1" s="1"/>
  <c r="S411" i="1" s="1"/>
  <c r="Q412" i="1"/>
  <c r="R412" i="1" s="1"/>
  <c r="S412" i="1" s="1"/>
  <c r="Q413" i="1"/>
  <c r="R413" i="1" s="1"/>
  <c r="S413" i="1" s="1"/>
  <c r="Q414" i="1"/>
  <c r="R414" i="1" s="1"/>
  <c r="S414" i="1" s="1"/>
  <c r="Q415" i="1"/>
  <c r="R415" i="1" s="1"/>
  <c r="S415" i="1" s="1"/>
  <c r="Q416" i="1"/>
  <c r="R416" i="1" s="1"/>
  <c r="S416" i="1" s="1"/>
  <c r="Q417" i="1"/>
  <c r="R417" i="1" s="1"/>
  <c r="S417" i="1" s="1"/>
  <c r="Q418" i="1"/>
  <c r="R418" i="1" s="1"/>
  <c r="S418" i="1" s="1"/>
  <c r="Q419" i="1"/>
  <c r="R419" i="1" s="1"/>
  <c r="S419" i="1" s="1"/>
  <c r="Q420" i="1"/>
  <c r="R420" i="1" s="1"/>
  <c r="S420" i="1" s="1"/>
  <c r="Q421" i="1"/>
  <c r="R421" i="1" s="1"/>
  <c r="S421" i="1" s="1"/>
  <c r="Q422" i="1"/>
  <c r="R422" i="1" s="1"/>
  <c r="S422" i="1" s="1"/>
  <c r="Q423" i="1"/>
  <c r="R423" i="1" s="1"/>
  <c r="S423" i="1" s="1"/>
  <c r="Q424" i="1"/>
  <c r="R424" i="1" s="1"/>
  <c r="S424" i="1" s="1"/>
  <c r="Q425" i="1"/>
  <c r="R425" i="1" s="1"/>
  <c r="S425" i="1" s="1"/>
  <c r="Q426" i="1"/>
  <c r="R426" i="1" s="1"/>
  <c r="S426" i="1" s="1"/>
  <c r="Q427" i="1"/>
  <c r="R427" i="1" s="1"/>
  <c r="S427" i="1" s="1"/>
  <c r="Q428" i="1"/>
  <c r="R428" i="1" s="1"/>
  <c r="S428" i="1" s="1"/>
  <c r="Q429" i="1"/>
  <c r="R429" i="1" s="1"/>
  <c r="S429" i="1" s="1"/>
  <c r="Q430" i="1"/>
  <c r="R430" i="1" s="1"/>
  <c r="S430" i="1" s="1"/>
  <c r="Q431" i="1"/>
  <c r="R431" i="1" s="1"/>
  <c r="S431" i="1" s="1"/>
  <c r="Q432" i="1"/>
  <c r="R432" i="1" s="1"/>
  <c r="S432" i="1" s="1"/>
  <c r="Q433" i="1"/>
  <c r="R433" i="1" s="1"/>
  <c r="S433" i="1" s="1"/>
  <c r="Q434" i="1"/>
  <c r="R434" i="1" s="1"/>
  <c r="S434" i="1" s="1"/>
  <c r="Q435" i="1"/>
  <c r="R435" i="1" s="1"/>
  <c r="S435" i="1" s="1"/>
  <c r="Q436" i="1"/>
  <c r="R436" i="1" s="1"/>
  <c r="S436" i="1" s="1"/>
  <c r="Q437" i="1"/>
  <c r="R437" i="1" s="1"/>
  <c r="S437" i="1" s="1"/>
  <c r="Q438" i="1"/>
  <c r="R438" i="1" s="1"/>
  <c r="S438" i="1" s="1"/>
  <c r="Q439" i="1"/>
  <c r="R439" i="1" s="1"/>
  <c r="S439" i="1" s="1"/>
  <c r="Q440" i="1"/>
  <c r="R440" i="1" s="1"/>
  <c r="S440" i="1" s="1"/>
  <c r="Q441" i="1"/>
  <c r="R441" i="1" s="1"/>
  <c r="S441" i="1" s="1"/>
  <c r="Q442" i="1"/>
  <c r="R442" i="1" s="1"/>
  <c r="S442" i="1" s="1"/>
  <c r="Q443" i="1"/>
  <c r="R443" i="1" s="1"/>
  <c r="S443" i="1" s="1"/>
  <c r="Q444" i="1"/>
  <c r="R444" i="1" s="1"/>
  <c r="S444" i="1" s="1"/>
  <c r="Q445" i="1"/>
  <c r="R445" i="1" s="1"/>
  <c r="S445" i="1" s="1"/>
  <c r="Q446" i="1"/>
  <c r="R446" i="1" s="1"/>
  <c r="S446" i="1" s="1"/>
  <c r="Q447" i="1"/>
  <c r="R447" i="1" s="1"/>
  <c r="S447" i="1" s="1"/>
  <c r="Q448" i="1"/>
  <c r="R448" i="1" s="1"/>
  <c r="S448" i="1" s="1"/>
  <c r="Q449" i="1"/>
  <c r="R449" i="1" s="1"/>
  <c r="S449" i="1" s="1"/>
  <c r="Q450" i="1"/>
  <c r="R450" i="1" s="1"/>
  <c r="S450" i="1" s="1"/>
  <c r="Q451" i="1"/>
  <c r="R451" i="1" s="1"/>
  <c r="S451" i="1" s="1"/>
  <c r="Q452" i="1"/>
  <c r="R452" i="1" s="1"/>
  <c r="S452" i="1" s="1"/>
  <c r="Q453" i="1"/>
  <c r="R453" i="1" s="1"/>
  <c r="S453" i="1" s="1"/>
  <c r="Q454" i="1"/>
  <c r="R454" i="1" s="1"/>
  <c r="S454" i="1" s="1"/>
  <c r="Q455" i="1"/>
  <c r="R455" i="1" s="1"/>
  <c r="S455" i="1" s="1"/>
  <c r="Q456" i="1"/>
  <c r="R456" i="1" s="1"/>
  <c r="S456" i="1" s="1"/>
  <c r="Q457" i="1"/>
  <c r="R457" i="1" s="1"/>
  <c r="S457" i="1" s="1"/>
  <c r="Q458" i="1"/>
  <c r="R458" i="1" s="1"/>
  <c r="S458" i="1" s="1"/>
  <c r="Q459" i="1"/>
  <c r="R459" i="1" s="1"/>
  <c r="S459" i="1" s="1"/>
  <c r="Q460" i="1"/>
  <c r="R460" i="1" s="1"/>
  <c r="S460" i="1" s="1"/>
  <c r="Q461" i="1"/>
  <c r="R461" i="1" s="1"/>
  <c r="S461" i="1" s="1"/>
  <c r="Q462" i="1"/>
  <c r="R462" i="1" s="1"/>
  <c r="S462" i="1" s="1"/>
  <c r="Q463" i="1"/>
  <c r="R463" i="1" s="1"/>
  <c r="S463" i="1" s="1"/>
  <c r="Q464" i="1"/>
  <c r="R464" i="1" s="1"/>
  <c r="S464" i="1" s="1"/>
  <c r="Q465" i="1"/>
  <c r="R465" i="1" s="1"/>
  <c r="S465" i="1" s="1"/>
  <c r="Q466" i="1"/>
  <c r="R466" i="1" s="1"/>
  <c r="S466" i="1" s="1"/>
  <c r="Q467" i="1"/>
  <c r="R467" i="1" s="1"/>
  <c r="S467" i="1" s="1"/>
  <c r="Q468" i="1"/>
  <c r="R468" i="1" s="1"/>
  <c r="S468" i="1" s="1"/>
  <c r="Q469" i="1"/>
  <c r="R469" i="1" s="1"/>
  <c r="S469" i="1" s="1"/>
  <c r="Q470" i="1"/>
  <c r="R470" i="1" s="1"/>
  <c r="S470" i="1" s="1"/>
  <c r="Q471" i="1"/>
  <c r="R471" i="1" s="1"/>
  <c r="S471" i="1" s="1"/>
  <c r="Q472" i="1"/>
  <c r="R472" i="1" s="1"/>
  <c r="S472" i="1" s="1"/>
  <c r="Q473" i="1"/>
  <c r="R473" i="1" s="1"/>
  <c r="S473" i="1" s="1"/>
  <c r="Q474" i="1"/>
  <c r="R474" i="1" s="1"/>
  <c r="S474" i="1" s="1"/>
  <c r="Q475" i="1"/>
  <c r="R475" i="1" s="1"/>
  <c r="S475" i="1" s="1"/>
  <c r="Q476" i="1"/>
  <c r="R476" i="1" s="1"/>
  <c r="S476" i="1" s="1"/>
  <c r="Q477" i="1"/>
  <c r="R477" i="1" s="1"/>
  <c r="S477" i="1" s="1"/>
  <c r="Q478" i="1"/>
  <c r="R478" i="1" s="1"/>
  <c r="S478" i="1" s="1"/>
  <c r="Q479" i="1"/>
  <c r="R479" i="1" s="1"/>
  <c r="S479" i="1" s="1"/>
  <c r="Q480" i="1"/>
  <c r="R480" i="1" s="1"/>
  <c r="S480" i="1" s="1"/>
  <c r="Q481" i="1"/>
  <c r="R481" i="1" s="1"/>
  <c r="S481" i="1" s="1"/>
  <c r="Q482" i="1"/>
  <c r="R482" i="1" s="1"/>
  <c r="S482" i="1" s="1"/>
  <c r="Q483" i="1"/>
  <c r="R483" i="1" s="1"/>
  <c r="S483" i="1" s="1"/>
  <c r="Q484" i="1"/>
  <c r="R484" i="1" s="1"/>
  <c r="S484" i="1" s="1"/>
  <c r="Q485" i="1"/>
  <c r="R485" i="1" s="1"/>
  <c r="S485" i="1" s="1"/>
  <c r="Q486" i="1"/>
  <c r="R486" i="1" s="1"/>
  <c r="S486" i="1" s="1"/>
  <c r="Q487" i="1"/>
  <c r="R487" i="1" s="1"/>
  <c r="S487" i="1" s="1"/>
  <c r="Q488" i="1"/>
  <c r="R488" i="1" s="1"/>
  <c r="S488" i="1" s="1"/>
  <c r="Q489" i="1"/>
  <c r="R489" i="1" s="1"/>
  <c r="S489" i="1" s="1"/>
  <c r="Q490" i="1"/>
  <c r="R490" i="1" s="1"/>
  <c r="S490" i="1" s="1"/>
  <c r="Q491" i="1"/>
  <c r="R491" i="1" s="1"/>
  <c r="S491" i="1" s="1"/>
  <c r="Q492" i="1"/>
  <c r="R492" i="1" s="1"/>
  <c r="S492" i="1" s="1"/>
  <c r="Q493" i="1"/>
  <c r="R493" i="1" s="1"/>
  <c r="S493" i="1" s="1"/>
  <c r="Q494" i="1"/>
  <c r="R494" i="1" s="1"/>
  <c r="S494" i="1" s="1"/>
  <c r="Q495" i="1"/>
  <c r="R495" i="1" s="1"/>
  <c r="S495" i="1" s="1"/>
  <c r="Q496" i="1"/>
  <c r="R496" i="1" s="1"/>
  <c r="S496" i="1" s="1"/>
  <c r="Q497" i="1"/>
  <c r="R497" i="1" s="1"/>
  <c r="S497" i="1" s="1"/>
  <c r="Q498" i="1"/>
  <c r="R498" i="1" s="1"/>
  <c r="S498" i="1" s="1"/>
  <c r="Q499" i="1"/>
  <c r="R499" i="1" s="1"/>
  <c r="S499" i="1" s="1"/>
  <c r="Q500" i="1"/>
  <c r="R500" i="1" s="1"/>
  <c r="S500" i="1" s="1"/>
  <c r="Q501" i="1"/>
  <c r="R501" i="1" s="1"/>
  <c r="S501" i="1" s="1"/>
  <c r="Q502" i="1"/>
  <c r="R502" i="1" s="1"/>
  <c r="S502" i="1" s="1"/>
  <c r="Q503" i="1"/>
  <c r="R503" i="1" s="1"/>
  <c r="S503" i="1" s="1"/>
  <c r="Q505" i="1"/>
  <c r="R505" i="1" s="1"/>
  <c r="S505" i="1" s="1"/>
  <c r="Q506" i="1"/>
  <c r="R506" i="1" s="1"/>
  <c r="S506" i="1" s="1"/>
  <c r="Q507" i="1"/>
  <c r="R507" i="1" s="1"/>
  <c r="S507" i="1" s="1"/>
  <c r="Q508" i="1"/>
  <c r="R508" i="1" s="1"/>
  <c r="S508" i="1" s="1"/>
  <c r="Q509" i="1"/>
  <c r="R509" i="1" s="1"/>
  <c r="S509" i="1" s="1"/>
  <c r="Q510" i="1"/>
  <c r="R510" i="1" s="1"/>
  <c r="S510" i="1" s="1"/>
  <c r="Q512" i="1"/>
  <c r="R512" i="1" s="1"/>
  <c r="S512" i="1" s="1"/>
  <c r="Q513" i="1"/>
  <c r="R513" i="1" s="1"/>
  <c r="S513" i="1" s="1"/>
  <c r="Q514" i="1"/>
  <c r="R514" i="1" s="1"/>
  <c r="S514" i="1" s="1"/>
  <c r="Q515" i="1"/>
  <c r="R515" i="1" s="1"/>
  <c r="S515" i="1" s="1"/>
  <c r="Q516" i="1"/>
  <c r="R516" i="1" s="1"/>
  <c r="S516" i="1" s="1"/>
  <c r="Q517" i="1"/>
  <c r="R517" i="1" s="1"/>
  <c r="S517" i="1" s="1"/>
  <c r="Q518" i="1"/>
  <c r="R518" i="1" s="1"/>
  <c r="S518" i="1" s="1"/>
  <c r="Q519" i="1"/>
  <c r="R519" i="1" s="1"/>
  <c r="S519" i="1" s="1"/>
  <c r="Q520" i="1"/>
  <c r="R520" i="1" s="1"/>
  <c r="S520" i="1" s="1"/>
  <c r="Q521" i="1"/>
  <c r="R521" i="1" s="1"/>
  <c r="S521" i="1" s="1"/>
  <c r="Q522" i="1"/>
  <c r="R522" i="1" s="1"/>
  <c r="S522" i="1" s="1"/>
  <c r="Q523" i="1"/>
  <c r="R523" i="1" s="1"/>
  <c r="S523" i="1" s="1"/>
  <c r="Q524" i="1"/>
  <c r="R524" i="1" s="1"/>
  <c r="S524" i="1" s="1"/>
  <c r="Q525" i="1"/>
  <c r="R525" i="1" s="1"/>
  <c r="S525" i="1" s="1"/>
  <c r="Q526" i="1"/>
  <c r="R526" i="1" s="1"/>
  <c r="S526" i="1" s="1"/>
  <c r="Q527" i="1"/>
  <c r="R527" i="1" s="1"/>
  <c r="S527" i="1" s="1"/>
  <c r="Q528" i="1"/>
  <c r="R528" i="1" s="1"/>
  <c r="S528" i="1" s="1"/>
  <c r="Q529" i="1"/>
  <c r="R529" i="1" s="1"/>
  <c r="S529" i="1" s="1"/>
  <c r="Q530" i="1"/>
  <c r="R530" i="1" s="1"/>
  <c r="S530" i="1" s="1"/>
  <c r="Q531" i="1"/>
  <c r="R531" i="1" s="1"/>
  <c r="S531" i="1" s="1"/>
  <c r="Q532" i="1"/>
  <c r="R532" i="1" s="1"/>
  <c r="S532" i="1" s="1"/>
  <c r="Q533" i="1"/>
  <c r="R533" i="1" s="1"/>
  <c r="S533" i="1" s="1"/>
  <c r="Q534" i="1"/>
  <c r="R534" i="1" s="1"/>
  <c r="S534" i="1" s="1"/>
  <c r="Q535" i="1"/>
  <c r="R535" i="1" s="1"/>
  <c r="S535" i="1" s="1"/>
  <c r="Q536" i="1"/>
  <c r="R536" i="1" s="1"/>
  <c r="S536" i="1" s="1"/>
  <c r="Q537" i="1"/>
  <c r="R537" i="1" s="1"/>
  <c r="S537" i="1" s="1"/>
  <c r="Q539" i="1"/>
  <c r="R539" i="1" s="1"/>
  <c r="S539" i="1" s="1"/>
  <c r="Q540" i="1"/>
  <c r="R540" i="1" s="1"/>
  <c r="S540" i="1" s="1"/>
  <c r="Q541" i="1"/>
  <c r="R541" i="1" s="1"/>
  <c r="S541" i="1" s="1"/>
  <c r="Q542" i="1"/>
  <c r="R542" i="1" s="1"/>
  <c r="S542" i="1" s="1"/>
  <c r="Q543" i="1"/>
  <c r="R543" i="1" s="1"/>
  <c r="S543" i="1" s="1"/>
  <c r="Q544" i="1"/>
  <c r="R544" i="1" s="1"/>
  <c r="S544" i="1" s="1"/>
  <c r="Q545" i="1"/>
  <c r="R545" i="1" s="1"/>
  <c r="S545" i="1" s="1"/>
  <c r="Q546" i="1"/>
  <c r="R546" i="1" s="1"/>
  <c r="S546" i="1" s="1"/>
  <c r="Q547" i="1"/>
  <c r="R547" i="1" s="1"/>
  <c r="S547" i="1" s="1"/>
  <c r="Q548" i="1"/>
  <c r="R548" i="1" s="1"/>
  <c r="S548" i="1" s="1"/>
  <c r="Q549" i="1"/>
  <c r="R549" i="1" s="1"/>
  <c r="S549" i="1" s="1"/>
  <c r="Q550" i="1"/>
  <c r="R550" i="1" s="1"/>
  <c r="S550" i="1" s="1"/>
  <c r="Q551" i="1"/>
  <c r="R551" i="1" s="1"/>
  <c r="S551" i="1" s="1"/>
  <c r="Q552" i="1"/>
  <c r="R552" i="1" s="1"/>
  <c r="S552" i="1" s="1"/>
  <c r="Q553" i="1"/>
  <c r="R553" i="1" s="1"/>
  <c r="S553" i="1" s="1"/>
  <c r="Q554" i="1"/>
  <c r="R554" i="1" s="1"/>
  <c r="S554" i="1" s="1"/>
  <c r="Q555" i="1"/>
  <c r="R555" i="1" s="1"/>
  <c r="S555" i="1" s="1"/>
  <c r="Q556" i="1"/>
  <c r="R556" i="1" s="1"/>
  <c r="S556" i="1" s="1"/>
  <c r="Q557" i="1"/>
  <c r="R557" i="1" s="1"/>
  <c r="S557" i="1" s="1"/>
  <c r="Q558" i="1"/>
  <c r="R558" i="1" s="1"/>
  <c r="S558" i="1" s="1"/>
  <c r="Q559" i="1"/>
  <c r="R559" i="1" s="1"/>
  <c r="S559" i="1" s="1"/>
  <c r="Q560" i="1"/>
  <c r="R560" i="1" s="1"/>
  <c r="S560" i="1" s="1"/>
  <c r="Q561" i="1"/>
  <c r="R561" i="1" s="1"/>
  <c r="S561" i="1" s="1"/>
  <c r="Q562" i="1"/>
  <c r="R562" i="1" s="1"/>
  <c r="S562" i="1" s="1"/>
  <c r="Q563" i="1"/>
  <c r="R563" i="1" s="1"/>
  <c r="S563" i="1" s="1"/>
  <c r="Q564" i="1"/>
  <c r="R564" i="1" s="1"/>
  <c r="S564" i="1" s="1"/>
  <c r="Q565" i="1"/>
  <c r="R565" i="1" s="1"/>
  <c r="S565" i="1" s="1"/>
  <c r="Q566" i="1"/>
  <c r="R566" i="1" s="1"/>
  <c r="S566" i="1" s="1"/>
  <c r="Q567" i="1"/>
  <c r="R567" i="1" s="1"/>
  <c r="S567" i="1" s="1"/>
  <c r="Q568" i="1"/>
  <c r="R568" i="1" s="1"/>
  <c r="S568" i="1" s="1"/>
  <c r="Q569" i="1"/>
  <c r="R569" i="1" s="1"/>
  <c r="S569" i="1" s="1"/>
  <c r="Q570" i="1"/>
  <c r="R570" i="1" s="1"/>
  <c r="S570" i="1" s="1"/>
  <c r="Q571" i="1"/>
  <c r="R571" i="1" s="1"/>
  <c r="S571" i="1" s="1"/>
  <c r="Q572" i="1"/>
  <c r="R572" i="1" s="1"/>
  <c r="S572" i="1" s="1"/>
  <c r="Q574" i="1"/>
  <c r="R574" i="1" s="1"/>
  <c r="S574" i="1" s="1"/>
  <c r="Q575" i="1"/>
  <c r="R575" i="1" s="1"/>
  <c r="S575" i="1" s="1"/>
  <c r="Q576" i="1"/>
  <c r="R576" i="1" s="1"/>
  <c r="S576" i="1" s="1"/>
  <c r="Q577" i="1"/>
  <c r="R577" i="1" s="1"/>
  <c r="S577" i="1" s="1"/>
  <c r="Q578" i="1"/>
  <c r="R578" i="1" s="1"/>
  <c r="S578" i="1" s="1"/>
  <c r="Q579" i="1"/>
  <c r="R579" i="1" s="1"/>
  <c r="S579" i="1" s="1"/>
  <c r="Q580" i="1"/>
  <c r="R580" i="1" s="1"/>
  <c r="S580" i="1" s="1"/>
  <c r="Q581" i="1"/>
  <c r="R581" i="1" s="1"/>
  <c r="S581" i="1" s="1"/>
  <c r="Q582" i="1"/>
  <c r="R582" i="1" s="1"/>
  <c r="S582" i="1" s="1"/>
  <c r="Q583" i="1"/>
  <c r="R583" i="1" s="1"/>
  <c r="S583" i="1" s="1"/>
  <c r="Q584" i="1"/>
  <c r="R584" i="1" s="1"/>
  <c r="S584" i="1" s="1"/>
  <c r="Q585" i="1"/>
  <c r="R585" i="1" s="1"/>
  <c r="S585" i="1" s="1"/>
  <c r="Q586" i="1"/>
  <c r="R586" i="1" s="1"/>
  <c r="S586" i="1" s="1"/>
  <c r="Q587" i="1"/>
  <c r="R587" i="1" s="1"/>
  <c r="S587" i="1" s="1"/>
  <c r="Q588" i="1"/>
  <c r="R588" i="1" s="1"/>
  <c r="S588" i="1" s="1"/>
  <c r="Q589" i="1"/>
  <c r="R589" i="1" s="1"/>
  <c r="S589" i="1" s="1"/>
  <c r="Q590" i="1"/>
  <c r="R590" i="1" s="1"/>
  <c r="S590" i="1" s="1"/>
  <c r="Q591" i="1"/>
  <c r="R591" i="1" s="1"/>
  <c r="S591" i="1" s="1"/>
  <c r="Q592" i="1"/>
  <c r="R592" i="1" s="1"/>
  <c r="S592" i="1" s="1"/>
  <c r="Q593" i="1"/>
  <c r="R593" i="1" s="1"/>
  <c r="S593" i="1" s="1"/>
  <c r="Q594" i="1"/>
  <c r="R594" i="1" s="1"/>
  <c r="S594" i="1" s="1"/>
  <c r="Q595" i="1"/>
  <c r="R595" i="1" s="1"/>
  <c r="S595" i="1" s="1"/>
  <c r="Q596" i="1"/>
  <c r="R596" i="1" s="1"/>
  <c r="S596" i="1" s="1"/>
  <c r="Q600" i="1"/>
  <c r="R600" i="1" s="1"/>
  <c r="S600" i="1" s="1"/>
  <c r="Q601" i="1"/>
  <c r="R601" i="1" s="1"/>
  <c r="S601" i="1" s="1"/>
  <c r="Q602" i="1"/>
  <c r="R602" i="1" s="1"/>
  <c r="S602" i="1" s="1"/>
  <c r="Q603" i="1"/>
  <c r="R603" i="1" s="1"/>
  <c r="S603" i="1" s="1"/>
  <c r="Q604" i="1"/>
  <c r="R604" i="1" s="1"/>
  <c r="S604" i="1" s="1"/>
  <c r="Q605" i="1"/>
  <c r="R605" i="1" s="1"/>
  <c r="S605" i="1" s="1"/>
  <c r="Q606" i="1"/>
  <c r="R606" i="1" s="1"/>
  <c r="S606" i="1" s="1"/>
  <c r="Q607" i="1"/>
  <c r="R607" i="1" s="1"/>
  <c r="S607" i="1" s="1"/>
  <c r="Q608" i="1"/>
  <c r="R608" i="1" s="1"/>
  <c r="S608" i="1" s="1"/>
  <c r="Q609" i="1"/>
  <c r="R609" i="1" s="1"/>
  <c r="S609" i="1" s="1"/>
  <c r="Q610" i="1"/>
  <c r="R610" i="1" s="1"/>
  <c r="S610" i="1" s="1"/>
  <c r="Q611" i="1"/>
  <c r="R611" i="1" s="1"/>
  <c r="S611" i="1" s="1"/>
  <c r="Q612" i="1"/>
  <c r="R612" i="1" s="1"/>
  <c r="S612" i="1" s="1"/>
  <c r="Q613" i="1"/>
  <c r="R613" i="1" s="1"/>
  <c r="S613" i="1" s="1"/>
  <c r="Q614" i="1"/>
  <c r="R614" i="1" s="1"/>
  <c r="S614" i="1" s="1"/>
  <c r="Q615" i="1"/>
  <c r="R615" i="1" s="1"/>
  <c r="S615" i="1" s="1"/>
  <c r="Q616" i="1"/>
  <c r="R616" i="1" s="1"/>
  <c r="S616" i="1" s="1"/>
  <c r="Q617" i="1"/>
  <c r="R617" i="1" s="1"/>
  <c r="S617" i="1" s="1"/>
  <c r="Q618" i="1"/>
  <c r="R618" i="1" s="1"/>
  <c r="S618" i="1" s="1"/>
  <c r="Q619" i="1"/>
  <c r="R619" i="1" s="1"/>
  <c r="S619" i="1" s="1"/>
  <c r="Q620" i="1"/>
  <c r="R620" i="1" s="1"/>
  <c r="S620" i="1" s="1"/>
  <c r="Q621" i="1"/>
  <c r="R621" i="1" s="1"/>
  <c r="S621" i="1" s="1"/>
  <c r="Q622" i="1"/>
  <c r="R622" i="1" s="1"/>
  <c r="S622" i="1" s="1"/>
  <c r="Q623" i="1"/>
  <c r="R623" i="1" s="1"/>
  <c r="S623" i="1" s="1"/>
  <c r="Q624" i="1"/>
  <c r="R624" i="1" s="1"/>
  <c r="S624" i="1" s="1"/>
  <c r="Q625" i="1"/>
  <c r="R625" i="1" s="1"/>
  <c r="S625" i="1" s="1"/>
  <c r="Q626" i="1"/>
  <c r="R626" i="1" s="1"/>
  <c r="S626" i="1" s="1"/>
  <c r="Q627" i="1"/>
  <c r="R627" i="1" s="1"/>
  <c r="S627" i="1" s="1"/>
  <c r="Q628" i="1"/>
  <c r="R628" i="1" s="1"/>
  <c r="S628" i="1" s="1"/>
  <c r="Q629" i="1"/>
  <c r="R629" i="1" s="1"/>
  <c r="S629" i="1" s="1"/>
  <c r="Q630" i="1"/>
  <c r="R630" i="1" s="1"/>
  <c r="S630" i="1" s="1"/>
  <c r="Q631" i="1"/>
  <c r="R631" i="1" s="1"/>
  <c r="S631" i="1" s="1"/>
  <c r="Q632" i="1"/>
  <c r="R632" i="1" s="1"/>
  <c r="S632" i="1" s="1"/>
  <c r="Q633" i="1"/>
  <c r="R633" i="1" s="1"/>
  <c r="S633" i="1" s="1"/>
  <c r="Q634" i="1"/>
  <c r="R634" i="1" s="1"/>
  <c r="S634" i="1" s="1"/>
  <c r="Q635" i="1"/>
  <c r="R635" i="1" s="1"/>
  <c r="S635" i="1" s="1"/>
  <c r="Q636" i="1"/>
  <c r="R636" i="1" s="1"/>
  <c r="S636" i="1" s="1"/>
  <c r="Q637" i="1"/>
  <c r="R637" i="1" s="1"/>
  <c r="S637" i="1" s="1"/>
  <c r="Q638" i="1"/>
  <c r="R638" i="1" s="1"/>
  <c r="S638" i="1" s="1"/>
  <c r="Q639" i="1"/>
  <c r="R639" i="1" s="1"/>
  <c r="S639" i="1" s="1"/>
  <c r="Q640" i="1"/>
  <c r="R640" i="1" s="1"/>
  <c r="S640" i="1" s="1"/>
  <c r="Q641" i="1"/>
  <c r="R641" i="1" s="1"/>
  <c r="S641" i="1" s="1"/>
  <c r="Q642" i="1"/>
  <c r="R642" i="1" s="1"/>
  <c r="S642" i="1" s="1"/>
  <c r="Q643" i="1"/>
  <c r="R643" i="1" s="1"/>
  <c r="S643" i="1" s="1"/>
  <c r="Q644" i="1"/>
  <c r="R644" i="1" s="1"/>
  <c r="S644" i="1" s="1"/>
  <c r="Q645" i="1"/>
  <c r="R645" i="1" s="1"/>
  <c r="S645" i="1" s="1"/>
  <c r="Q646" i="1"/>
  <c r="R646" i="1" s="1"/>
  <c r="S646" i="1" s="1"/>
  <c r="Q647" i="1"/>
  <c r="R647" i="1" s="1"/>
  <c r="S647" i="1" s="1"/>
  <c r="Q648" i="1"/>
  <c r="R648" i="1" s="1"/>
  <c r="S648" i="1" s="1"/>
  <c r="Q649" i="1"/>
  <c r="R649" i="1" s="1"/>
  <c r="S649" i="1" s="1"/>
  <c r="Q650" i="1"/>
  <c r="R650" i="1" s="1"/>
  <c r="S650" i="1" s="1"/>
  <c r="Q651" i="1"/>
  <c r="R651" i="1" s="1"/>
  <c r="S651" i="1" s="1"/>
  <c r="Q652" i="1"/>
  <c r="R652" i="1" s="1"/>
  <c r="S652" i="1" s="1"/>
  <c r="Q653" i="1"/>
  <c r="R653" i="1" s="1"/>
  <c r="S653" i="1" s="1"/>
  <c r="Q654" i="1"/>
  <c r="R654" i="1" s="1"/>
  <c r="S654" i="1" s="1"/>
  <c r="Q655" i="1"/>
  <c r="R655" i="1" s="1"/>
  <c r="S655" i="1" s="1"/>
  <c r="Q656" i="1"/>
  <c r="R656" i="1" s="1"/>
  <c r="S656" i="1" s="1"/>
  <c r="Q657" i="1"/>
  <c r="R657" i="1" s="1"/>
  <c r="S657" i="1" s="1"/>
  <c r="Q658" i="1"/>
  <c r="R658" i="1" s="1"/>
  <c r="S658" i="1" s="1"/>
  <c r="Q659" i="1"/>
  <c r="R659" i="1" s="1"/>
  <c r="S659" i="1" s="1"/>
  <c r="Q660" i="1"/>
  <c r="R660" i="1" s="1"/>
  <c r="S660" i="1" s="1"/>
  <c r="Q661" i="1"/>
  <c r="R661" i="1" s="1"/>
  <c r="S661" i="1" s="1"/>
  <c r="Q662" i="1"/>
  <c r="R662" i="1" s="1"/>
  <c r="S662" i="1" s="1"/>
  <c r="Q663" i="1"/>
  <c r="R663" i="1" s="1"/>
  <c r="S663" i="1" s="1"/>
  <c r="Q664" i="1"/>
  <c r="R664" i="1" s="1"/>
  <c r="S664" i="1" s="1"/>
  <c r="Q665" i="1"/>
  <c r="R665" i="1" s="1"/>
  <c r="S665" i="1" s="1"/>
  <c r="Q666" i="1"/>
  <c r="R666" i="1" s="1"/>
  <c r="S666" i="1" s="1"/>
  <c r="Q667" i="1"/>
  <c r="R667" i="1" s="1"/>
  <c r="S667" i="1" s="1"/>
  <c r="Q668" i="1"/>
  <c r="R668" i="1" s="1"/>
  <c r="S668" i="1" s="1"/>
  <c r="Q669" i="1"/>
  <c r="R669" i="1" s="1"/>
  <c r="S669" i="1" s="1"/>
  <c r="Q670" i="1"/>
  <c r="R670" i="1" s="1"/>
  <c r="S670" i="1" s="1"/>
  <c r="Q671" i="1"/>
  <c r="R671" i="1" s="1"/>
  <c r="S671" i="1" s="1"/>
  <c r="Q672" i="1"/>
  <c r="R672" i="1" s="1"/>
  <c r="S672" i="1" s="1"/>
  <c r="Q673" i="1"/>
  <c r="R673" i="1" s="1"/>
  <c r="S673" i="1" s="1"/>
  <c r="Q674" i="1"/>
  <c r="R674" i="1" s="1"/>
  <c r="S674" i="1" s="1"/>
  <c r="Q675" i="1"/>
  <c r="R675" i="1" s="1"/>
  <c r="S675" i="1" s="1"/>
  <c r="Q676" i="1"/>
  <c r="R676" i="1" s="1"/>
  <c r="S676" i="1" s="1"/>
  <c r="Q677" i="1"/>
  <c r="R677" i="1" s="1"/>
  <c r="S677" i="1" s="1"/>
  <c r="Q678" i="1"/>
  <c r="R678" i="1" s="1"/>
  <c r="S678" i="1" s="1"/>
  <c r="Q679" i="1"/>
  <c r="R679" i="1" s="1"/>
  <c r="S679" i="1" s="1"/>
  <c r="Q680" i="1"/>
  <c r="R680" i="1" s="1"/>
  <c r="S680" i="1" s="1"/>
  <c r="Q681" i="1"/>
  <c r="R681" i="1" s="1"/>
  <c r="S681" i="1" s="1"/>
  <c r="Q682" i="1"/>
  <c r="R682" i="1" s="1"/>
  <c r="S682" i="1" s="1"/>
  <c r="Q683" i="1"/>
  <c r="R683" i="1" s="1"/>
  <c r="S683" i="1" s="1"/>
  <c r="Q684" i="1"/>
  <c r="R684" i="1" s="1"/>
  <c r="S684" i="1" s="1"/>
  <c r="Q685" i="1"/>
  <c r="R685" i="1" s="1"/>
  <c r="S685" i="1" s="1"/>
  <c r="Q686" i="1"/>
  <c r="R686" i="1" s="1"/>
  <c r="S686" i="1" s="1"/>
  <c r="Q687" i="1"/>
  <c r="R687" i="1" s="1"/>
  <c r="S687" i="1" s="1"/>
  <c r="Q688" i="1"/>
  <c r="R688" i="1" s="1"/>
  <c r="S688" i="1" s="1"/>
  <c r="Q689" i="1"/>
  <c r="R689" i="1" s="1"/>
  <c r="S689" i="1" s="1"/>
  <c r="Q690" i="1"/>
  <c r="R690" i="1" s="1"/>
  <c r="S690" i="1" s="1"/>
  <c r="Q691" i="1"/>
  <c r="R691" i="1" s="1"/>
  <c r="S691" i="1" s="1"/>
  <c r="Q692" i="1"/>
  <c r="R692" i="1" s="1"/>
  <c r="S692" i="1" s="1"/>
  <c r="Q693" i="1"/>
  <c r="R693" i="1" s="1"/>
  <c r="S693" i="1" s="1"/>
  <c r="Q694" i="1"/>
  <c r="R694" i="1" s="1"/>
  <c r="S694" i="1" s="1"/>
  <c r="Q695" i="1"/>
  <c r="R695" i="1" s="1"/>
  <c r="S695" i="1" s="1"/>
  <c r="Q696" i="1"/>
  <c r="R696" i="1" s="1"/>
  <c r="S696" i="1" s="1"/>
  <c r="Q697" i="1"/>
  <c r="R697" i="1" s="1"/>
  <c r="S697" i="1" s="1"/>
  <c r="Q698" i="1"/>
  <c r="R698" i="1" s="1"/>
  <c r="S698" i="1" s="1"/>
  <c r="Q699" i="1"/>
  <c r="R699" i="1" s="1"/>
  <c r="S699" i="1" s="1"/>
  <c r="Q700" i="1"/>
  <c r="R700" i="1" s="1"/>
  <c r="S700" i="1" s="1"/>
  <c r="Q701" i="1"/>
  <c r="R701" i="1" s="1"/>
  <c r="S701" i="1" s="1"/>
  <c r="Q703" i="1"/>
  <c r="R703" i="1" s="1"/>
  <c r="S703" i="1" s="1"/>
  <c r="Q704" i="1"/>
  <c r="R704" i="1" s="1"/>
  <c r="S704" i="1" s="1"/>
  <c r="Q705" i="1"/>
  <c r="R705" i="1" s="1"/>
  <c r="S705" i="1" s="1"/>
  <c r="Q706" i="1"/>
  <c r="R706" i="1" s="1"/>
  <c r="S706" i="1" s="1"/>
  <c r="Q707" i="1"/>
  <c r="R707" i="1" s="1"/>
  <c r="S707" i="1" s="1"/>
  <c r="Q708" i="1"/>
  <c r="R708" i="1" s="1"/>
  <c r="S708" i="1" s="1"/>
  <c r="Q709" i="1"/>
  <c r="R709" i="1" s="1"/>
  <c r="S709" i="1" s="1"/>
  <c r="Q710" i="1"/>
  <c r="R710" i="1" s="1"/>
  <c r="S710" i="1" s="1"/>
  <c r="Q711" i="1"/>
  <c r="R711" i="1" s="1"/>
  <c r="S711" i="1" s="1"/>
  <c r="Q712" i="1"/>
  <c r="R712" i="1" s="1"/>
  <c r="S712" i="1" s="1"/>
  <c r="Q713" i="1"/>
  <c r="R713" i="1" s="1"/>
  <c r="S713" i="1" s="1"/>
  <c r="Q714" i="1"/>
  <c r="R714" i="1" s="1"/>
  <c r="S714" i="1" s="1"/>
  <c r="Q715" i="1"/>
  <c r="R715" i="1" s="1"/>
  <c r="S715" i="1" s="1"/>
  <c r="Q716" i="1"/>
  <c r="R716" i="1" s="1"/>
  <c r="S716" i="1" s="1"/>
  <c r="Q717" i="1"/>
  <c r="R717" i="1" s="1"/>
  <c r="S717" i="1" s="1"/>
  <c r="Q718" i="1"/>
  <c r="R718" i="1" s="1"/>
  <c r="S718" i="1" s="1"/>
  <c r="Q719" i="1"/>
  <c r="R719" i="1" s="1"/>
  <c r="S719" i="1" s="1"/>
  <c r="Q720" i="1"/>
  <c r="R720" i="1" s="1"/>
  <c r="S720" i="1" s="1"/>
  <c r="Q721" i="1"/>
  <c r="R721" i="1" s="1"/>
  <c r="S721" i="1" s="1"/>
  <c r="Q722" i="1"/>
  <c r="R722" i="1" s="1"/>
  <c r="S722" i="1" s="1"/>
  <c r="Q723" i="1"/>
  <c r="R723" i="1" s="1"/>
  <c r="S723" i="1" s="1"/>
  <c r="Q725" i="1"/>
  <c r="R725" i="1" s="1"/>
  <c r="S725" i="1" s="1"/>
  <c r="Q726" i="1"/>
  <c r="R726" i="1" s="1"/>
  <c r="S726" i="1" s="1"/>
  <c r="Q727" i="1"/>
  <c r="R727" i="1" s="1"/>
  <c r="S727" i="1" s="1"/>
  <c r="Q728" i="1"/>
  <c r="R728" i="1" s="1"/>
  <c r="S728" i="1" s="1"/>
  <c r="Q729" i="1"/>
  <c r="R729" i="1" s="1"/>
  <c r="S729" i="1" s="1"/>
  <c r="Q730" i="1"/>
  <c r="R730" i="1" s="1"/>
  <c r="S730" i="1" s="1"/>
  <c r="Q731" i="1"/>
  <c r="R731" i="1" s="1"/>
  <c r="S731" i="1" s="1"/>
  <c r="Q732" i="1"/>
  <c r="R732" i="1" s="1"/>
  <c r="S732" i="1" s="1"/>
  <c r="Q733" i="1"/>
  <c r="R733" i="1" s="1"/>
  <c r="S733" i="1" s="1"/>
  <c r="Q734" i="1"/>
  <c r="R734" i="1" s="1"/>
  <c r="S734" i="1" s="1"/>
  <c r="Q737" i="1"/>
  <c r="R737" i="1" s="1"/>
  <c r="S737" i="1" s="1"/>
  <c r="Q738" i="1"/>
  <c r="R738" i="1" s="1"/>
  <c r="S738" i="1" s="1"/>
  <c r="Q739" i="1"/>
  <c r="R739" i="1" s="1"/>
  <c r="S739" i="1" s="1"/>
  <c r="Q740" i="1"/>
  <c r="R740" i="1" s="1"/>
  <c r="S740" i="1" s="1"/>
  <c r="Q741" i="1"/>
  <c r="R741" i="1" s="1"/>
  <c r="S741" i="1" s="1"/>
  <c r="Q742" i="1"/>
  <c r="R742" i="1" s="1"/>
  <c r="S742" i="1" s="1"/>
  <c r="Q743" i="1"/>
  <c r="R743" i="1" s="1"/>
  <c r="S743" i="1" s="1"/>
  <c r="Q744" i="1"/>
  <c r="R744" i="1" s="1"/>
  <c r="S744" i="1" s="1"/>
  <c r="Q745" i="1"/>
  <c r="R745" i="1" s="1"/>
  <c r="S745" i="1" s="1"/>
  <c r="Q746" i="1"/>
  <c r="R746" i="1" s="1"/>
  <c r="S746" i="1" s="1"/>
  <c r="Q747" i="1"/>
  <c r="R747" i="1" s="1"/>
  <c r="S747" i="1" s="1"/>
  <c r="Q748" i="1"/>
  <c r="R748" i="1" s="1"/>
  <c r="S748" i="1" s="1"/>
  <c r="Q749" i="1"/>
  <c r="R749" i="1" s="1"/>
  <c r="S749" i="1" s="1"/>
  <c r="Q750" i="1"/>
  <c r="R750" i="1" s="1"/>
  <c r="S750" i="1" s="1"/>
  <c r="Q751" i="1"/>
  <c r="R751" i="1" s="1"/>
  <c r="S751" i="1" s="1"/>
  <c r="Q753" i="1"/>
  <c r="R753" i="1" s="1"/>
  <c r="S753" i="1" s="1"/>
  <c r="Q754" i="1"/>
  <c r="R754" i="1" s="1"/>
  <c r="S754" i="1" s="1"/>
  <c r="Q755" i="1"/>
  <c r="R755" i="1" s="1"/>
  <c r="S755" i="1" s="1"/>
  <c r="Q756" i="1"/>
  <c r="R756" i="1" s="1"/>
  <c r="S756" i="1" s="1"/>
  <c r="Q757" i="1"/>
  <c r="R757" i="1" s="1"/>
  <c r="S757" i="1" s="1"/>
  <c r="Q758" i="1"/>
  <c r="R758" i="1" s="1"/>
  <c r="S758" i="1" s="1"/>
  <c r="Q759" i="1"/>
  <c r="R759" i="1" s="1"/>
  <c r="S759" i="1" s="1"/>
  <c r="Q760" i="1"/>
  <c r="R760" i="1" s="1"/>
  <c r="S760" i="1" s="1"/>
  <c r="Q761" i="1"/>
  <c r="R761" i="1" s="1"/>
  <c r="S761" i="1" s="1"/>
  <c r="Q762" i="1"/>
  <c r="R762" i="1" s="1"/>
  <c r="S762" i="1" s="1"/>
  <c r="Q763" i="1"/>
  <c r="R763" i="1" s="1"/>
  <c r="S763" i="1" s="1"/>
  <c r="Q764" i="1"/>
  <c r="R764" i="1" s="1"/>
  <c r="S764" i="1" s="1"/>
  <c r="Q765" i="1"/>
  <c r="R765" i="1" s="1"/>
  <c r="S765" i="1" s="1"/>
  <c r="Q766" i="1"/>
  <c r="R766" i="1" s="1"/>
  <c r="S766" i="1" s="1"/>
  <c r="Q767" i="1"/>
  <c r="R767" i="1" s="1"/>
  <c r="S767" i="1" s="1"/>
  <c r="Q768" i="1"/>
  <c r="R768" i="1" s="1"/>
  <c r="S768" i="1" s="1"/>
  <c r="Q769" i="1"/>
  <c r="R769" i="1" s="1"/>
  <c r="S769" i="1" s="1"/>
  <c r="Q770" i="1"/>
  <c r="R770" i="1" s="1"/>
  <c r="S770" i="1" s="1"/>
  <c r="Q771" i="1"/>
  <c r="R771" i="1" s="1"/>
  <c r="S771" i="1" s="1"/>
  <c r="Q772" i="1"/>
  <c r="R772" i="1" s="1"/>
  <c r="S772" i="1" s="1"/>
  <c r="Q773" i="1"/>
  <c r="R773" i="1" s="1"/>
  <c r="S773" i="1" s="1"/>
  <c r="Q774" i="1"/>
  <c r="R774" i="1" s="1"/>
  <c r="S774" i="1" s="1"/>
  <c r="Q775" i="1"/>
  <c r="R775" i="1" s="1"/>
  <c r="S775" i="1" s="1"/>
  <c r="Q776" i="1"/>
  <c r="R776" i="1" s="1"/>
  <c r="S776" i="1" s="1"/>
  <c r="Q777" i="1"/>
  <c r="R777" i="1" s="1"/>
  <c r="S777" i="1" s="1"/>
  <c r="Q778" i="1"/>
  <c r="R778" i="1" s="1"/>
  <c r="S778" i="1" s="1"/>
  <c r="Q779" i="1"/>
  <c r="R779" i="1" s="1"/>
  <c r="S779" i="1" s="1"/>
  <c r="Q780" i="1"/>
  <c r="R780" i="1" s="1"/>
  <c r="S780" i="1" s="1"/>
  <c r="Q781" i="1"/>
  <c r="R781" i="1" s="1"/>
  <c r="S781" i="1" s="1"/>
  <c r="Q782" i="1"/>
  <c r="R782" i="1" s="1"/>
  <c r="S782" i="1" s="1"/>
  <c r="Q783" i="1"/>
  <c r="R783" i="1" s="1"/>
  <c r="S783" i="1" s="1"/>
  <c r="Q784" i="1"/>
  <c r="R784" i="1" s="1"/>
  <c r="S784" i="1" s="1"/>
  <c r="Q785" i="1"/>
  <c r="R785" i="1" s="1"/>
  <c r="S785" i="1" s="1"/>
  <c r="Q786" i="1"/>
  <c r="R786" i="1" s="1"/>
  <c r="S786" i="1" s="1"/>
  <c r="Q787" i="1"/>
  <c r="R787" i="1" s="1"/>
  <c r="S787" i="1" s="1"/>
  <c r="Q788" i="1"/>
  <c r="R788" i="1" s="1"/>
  <c r="S788" i="1" s="1"/>
  <c r="Q789" i="1"/>
  <c r="R789" i="1" s="1"/>
  <c r="S789" i="1" s="1"/>
  <c r="Q790" i="1"/>
  <c r="R790" i="1" s="1"/>
  <c r="S790" i="1" s="1"/>
  <c r="Q791" i="1"/>
  <c r="R791" i="1" s="1"/>
  <c r="S791" i="1" s="1"/>
  <c r="Q792" i="1"/>
  <c r="R792" i="1" s="1"/>
  <c r="S792" i="1" s="1"/>
  <c r="Q793" i="1"/>
  <c r="R793" i="1" s="1"/>
  <c r="S793" i="1" s="1"/>
  <c r="Q796" i="1"/>
  <c r="R796" i="1" s="1"/>
  <c r="S796" i="1" s="1"/>
  <c r="Q797" i="1"/>
  <c r="R797" i="1" s="1"/>
  <c r="S797" i="1" s="1"/>
  <c r="Q798" i="1"/>
  <c r="R798" i="1" s="1"/>
  <c r="S798" i="1" s="1"/>
  <c r="Q799" i="1"/>
  <c r="R799" i="1" s="1"/>
  <c r="S799" i="1" s="1"/>
  <c r="Q800" i="1"/>
  <c r="R800" i="1" s="1"/>
  <c r="S800" i="1" s="1"/>
  <c r="Q801" i="1"/>
  <c r="R801" i="1" s="1"/>
  <c r="S801" i="1" s="1"/>
  <c r="Q802" i="1"/>
  <c r="R802" i="1" s="1"/>
  <c r="S802" i="1" s="1"/>
  <c r="Q803" i="1"/>
  <c r="R803" i="1" s="1"/>
  <c r="S803" i="1" s="1"/>
  <c r="Q804" i="1"/>
  <c r="R804" i="1" s="1"/>
  <c r="S804" i="1" s="1"/>
  <c r="Q805" i="1"/>
  <c r="R805" i="1" s="1"/>
  <c r="S805" i="1" s="1"/>
  <c r="Q806" i="1"/>
  <c r="R806" i="1" s="1"/>
  <c r="S806" i="1" s="1"/>
  <c r="Q807" i="1"/>
  <c r="R807" i="1" s="1"/>
  <c r="S807" i="1" s="1"/>
  <c r="Q808" i="1"/>
  <c r="R808" i="1" s="1"/>
  <c r="S808" i="1" s="1"/>
  <c r="Q809" i="1"/>
  <c r="R809" i="1" s="1"/>
  <c r="S809" i="1" s="1"/>
  <c r="Q810" i="1"/>
  <c r="R810" i="1" s="1"/>
  <c r="S810" i="1" s="1"/>
  <c r="Q811" i="1"/>
  <c r="R811" i="1" s="1"/>
  <c r="S811" i="1" s="1"/>
  <c r="Q812" i="1"/>
  <c r="R812" i="1" s="1"/>
  <c r="S812" i="1" s="1"/>
  <c r="Q813" i="1"/>
  <c r="R813" i="1" s="1"/>
  <c r="S813" i="1" s="1"/>
  <c r="Q814" i="1"/>
  <c r="R814" i="1" s="1"/>
  <c r="S814" i="1" s="1"/>
  <c r="Q815" i="1"/>
  <c r="R815" i="1" s="1"/>
  <c r="S815" i="1" s="1"/>
  <c r="Q816" i="1"/>
  <c r="R816" i="1" s="1"/>
  <c r="S816" i="1" s="1"/>
  <c r="Q817" i="1"/>
  <c r="R817" i="1" s="1"/>
  <c r="S817" i="1" s="1"/>
  <c r="Q818" i="1"/>
  <c r="R818" i="1" s="1"/>
  <c r="S818" i="1" s="1"/>
  <c r="Q819" i="1"/>
  <c r="R819" i="1" s="1"/>
  <c r="S819" i="1" s="1"/>
  <c r="Q820" i="1"/>
  <c r="R820" i="1" s="1"/>
  <c r="S820" i="1" s="1"/>
  <c r="Q821" i="1"/>
  <c r="R821" i="1" s="1"/>
  <c r="S821" i="1" s="1"/>
  <c r="Q822" i="1"/>
  <c r="R822" i="1" s="1"/>
  <c r="S822" i="1" s="1"/>
  <c r="Q823" i="1"/>
  <c r="R823" i="1" s="1"/>
  <c r="S823" i="1" s="1"/>
  <c r="Q824" i="1"/>
  <c r="R824" i="1" s="1"/>
  <c r="S824" i="1" s="1"/>
  <c r="Q825" i="1"/>
  <c r="R825" i="1" s="1"/>
  <c r="S825" i="1" s="1"/>
  <c r="Q826" i="1"/>
  <c r="R826" i="1" s="1"/>
  <c r="S826" i="1" s="1"/>
  <c r="Q827" i="1"/>
  <c r="R827" i="1" s="1"/>
  <c r="S827" i="1" s="1"/>
  <c r="Q828" i="1"/>
  <c r="R828" i="1" s="1"/>
  <c r="S828" i="1" s="1"/>
  <c r="Q829" i="1"/>
  <c r="R829" i="1" s="1"/>
  <c r="S829" i="1" s="1"/>
  <c r="Q830" i="1"/>
  <c r="R830" i="1" s="1"/>
  <c r="S830" i="1" s="1"/>
  <c r="Q831" i="1"/>
  <c r="R831" i="1" s="1"/>
  <c r="S831" i="1" s="1"/>
  <c r="Q832" i="1"/>
  <c r="R832" i="1" s="1"/>
  <c r="S832" i="1" s="1"/>
  <c r="Q833" i="1"/>
  <c r="R833" i="1" s="1"/>
  <c r="S833" i="1" s="1"/>
  <c r="Q834" i="1"/>
  <c r="R834" i="1" s="1"/>
  <c r="S834" i="1" s="1"/>
  <c r="Q835" i="1"/>
  <c r="R835" i="1" s="1"/>
  <c r="S835" i="1" s="1"/>
  <c r="Q836" i="1"/>
  <c r="R836" i="1" s="1"/>
  <c r="S836" i="1" s="1"/>
  <c r="Q837" i="1"/>
  <c r="R837" i="1" s="1"/>
  <c r="S837" i="1" s="1"/>
  <c r="Q838" i="1"/>
  <c r="R838" i="1" s="1"/>
  <c r="S838" i="1" s="1"/>
  <c r="Q839" i="1"/>
  <c r="R839" i="1" s="1"/>
  <c r="S839" i="1" s="1"/>
  <c r="Q840" i="1"/>
  <c r="R840" i="1" s="1"/>
  <c r="S840" i="1" s="1"/>
  <c r="Q841" i="1"/>
  <c r="R841" i="1" s="1"/>
  <c r="S841" i="1" s="1"/>
  <c r="Q842" i="1"/>
  <c r="R842" i="1" s="1"/>
  <c r="S842" i="1" s="1"/>
  <c r="Q843" i="1"/>
  <c r="R843" i="1" s="1"/>
  <c r="S843" i="1" s="1"/>
  <c r="Q844" i="1"/>
  <c r="R844" i="1" s="1"/>
  <c r="S844" i="1" s="1"/>
  <c r="Q845" i="1"/>
  <c r="R845" i="1" s="1"/>
  <c r="S845" i="1" s="1"/>
  <c r="Q846" i="1"/>
  <c r="R846" i="1" s="1"/>
  <c r="S846" i="1" s="1"/>
  <c r="Q847" i="1"/>
  <c r="R847" i="1" s="1"/>
  <c r="S847" i="1" s="1"/>
  <c r="Q848" i="1"/>
  <c r="R848" i="1" s="1"/>
  <c r="S848" i="1" s="1"/>
  <c r="Q849" i="1"/>
  <c r="R849" i="1" s="1"/>
  <c r="S849" i="1" s="1"/>
  <c r="Q850" i="1"/>
  <c r="R850" i="1" s="1"/>
  <c r="S850" i="1" s="1"/>
  <c r="Q851" i="1"/>
  <c r="R851" i="1" s="1"/>
  <c r="S851" i="1" s="1"/>
  <c r="Q853" i="1"/>
  <c r="R853" i="1" s="1"/>
  <c r="S853" i="1" s="1"/>
  <c r="Q854" i="1"/>
  <c r="R854" i="1" s="1"/>
  <c r="S854" i="1" s="1"/>
  <c r="Q855" i="1"/>
  <c r="R855" i="1" s="1"/>
  <c r="S855" i="1" s="1"/>
  <c r="Q856" i="1"/>
  <c r="R856" i="1" s="1"/>
  <c r="S856" i="1" s="1"/>
  <c r="Q857" i="1"/>
  <c r="R857" i="1" s="1"/>
  <c r="S857" i="1" s="1"/>
  <c r="Q858" i="1"/>
  <c r="R858" i="1" s="1"/>
  <c r="S858" i="1" s="1"/>
  <c r="Q859" i="1"/>
  <c r="R859" i="1" s="1"/>
  <c r="S859" i="1" s="1"/>
  <c r="Q860" i="1"/>
  <c r="R860" i="1" s="1"/>
  <c r="S860" i="1" s="1"/>
  <c r="Q861" i="1"/>
  <c r="R861" i="1" s="1"/>
  <c r="S861" i="1" s="1"/>
  <c r="Q862" i="1"/>
  <c r="R862" i="1" s="1"/>
  <c r="S862" i="1" s="1"/>
  <c r="Q863" i="1"/>
  <c r="R863" i="1" s="1"/>
  <c r="S863" i="1" s="1"/>
  <c r="Q864" i="1"/>
  <c r="R864" i="1" s="1"/>
  <c r="S864" i="1" s="1"/>
  <c r="Q865" i="1"/>
  <c r="R865" i="1" s="1"/>
  <c r="S865" i="1" s="1"/>
  <c r="Q866" i="1"/>
  <c r="R866" i="1" s="1"/>
  <c r="S866" i="1" s="1"/>
  <c r="Q867" i="1"/>
  <c r="R867" i="1" s="1"/>
  <c r="S867" i="1" s="1"/>
  <c r="Q868" i="1"/>
  <c r="R868" i="1" s="1"/>
  <c r="S868" i="1" s="1"/>
  <c r="Q869" i="1"/>
  <c r="R869" i="1" s="1"/>
  <c r="S869" i="1" s="1"/>
  <c r="Q870" i="1"/>
  <c r="R870" i="1" s="1"/>
  <c r="S870" i="1" s="1"/>
  <c r="Q871" i="1"/>
  <c r="R871" i="1" s="1"/>
  <c r="S871" i="1" s="1"/>
  <c r="Q873" i="1"/>
  <c r="R873" i="1" s="1"/>
  <c r="S873" i="1" s="1"/>
  <c r="Q874" i="1"/>
  <c r="R874" i="1" s="1"/>
  <c r="S874" i="1" s="1"/>
  <c r="Q875" i="1"/>
  <c r="R875" i="1" s="1"/>
  <c r="S875" i="1" s="1"/>
  <c r="Q876" i="1"/>
  <c r="R876" i="1" s="1"/>
  <c r="S876" i="1" s="1"/>
  <c r="Q877" i="1"/>
  <c r="R877" i="1" s="1"/>
  <c r="S877" i="1" s="1"/>
  <c r="Q878" i="1"/>
  <c r="R878" i="1" s="1"/>
  <c r="S878" i="1" s="1"/>
  <c r="Q880" i="1"/>
  <c r="R880" i="1" s="1"/>
  <c r="S880" i="1" s="1"/>
  <c r="Q881" i="1"/>
  <c r="R881" i="1" s="1"/>
  <c r="S881" i="1" s="1"/>
  <c r="Q882" i="1"/>
  <c r="R882" i="1" s="1"/>
  <c r="S882" i="1" s="1"/>
  <c r="Q883" i="1"/>
  <c r="R883" i="1" s="1"/>
  <c r="S883" i="1" s="1"/>
  <c r="Q884" i="1"/>
  <c r="R884" i="1" s="1"/>
  <c r="S884" i="1" s="1"/>
  <c r="Q885" i="1"/>
  <c r="R885" i="1" s="1"/>
  <c r="S885" i="1" s="1"/>
  <c r="Q887" i="1"/>
  <c r="R887" i="1" s="1"/>
  <c r="S887" i="1" s="1"/>
  <c r="Q888" i="1"/>
  <c r="R888" i="1" s="1"/>
  <c r="S888" i="1" s="1"/>
  <c r="Q889" i="1"/>
  <c r="R889" i="1" s="1"/>
  <c r="S889" i="1" s="1"/>
  <c r="Q890" i="1"/>
  <c r="R890" i="1" s="1"/>
  <c r="S890" i="1" s="1"/>
  <c r="Q891" i="1"/>
  <c r="R891" i="1" s="1"/>
  <c r="S891" i="1" s="1"/>
  <c r="Q892" i="1"/>
  <c r="R892" i="1" s="1"/>
  <c r="S892" i="1" s="1"/>
  <c r="Q894" i="1"/>
  <c r="R894" i="1" s="1"/>
  <c r="S894" i="1" s="1"/>
  <c r="Q895" i="1"/>
  <c r="R895" i="1" s="1"/>
  <c r="S895" i="1" s="1"/>
  <c r="Q896" i="1"/>
  <c r="R896" i="1" s="1"/>
  <c r="S896" i="1" s="1"/>
  <c r="Q897" i="1"/>
  <c r="R897" i="1" s="1"/>
  <c r="S897" i="1" s="1"/>
  <c r="Q898" i="1"/>
  <c r="R898" i="1" s="1"/>
  <c r="S898" i="1" s="1"/>
  <c r="Q899" i="1"/>
  <c r="R899" i="1" s="1"/>
  <c r="S899" i="1" s="1"/>
  <c r="Q900" i="1"/>
  <c r="R900" i="1" s="1"/>
  <c r="S900" i="1" s="1"/>
  <c r="Q901" i="1"/>
  <c r="R901" i="1" s="1"/>
  <c r="S901" i="1" s="1"/>
  <c r="Q902" i="1"/>
  <c r="R902" i="1" s="1"/>
  <c r="S902" i="1" s="1"/>
  <c r="Q903" i="1"/>
  <c r="R903" i="1" s="1"/>
  <c r="S903" i="1" s="1"/>
  <c r="Q904" i="1"/>
  <c r="R904" i="1" s="1"/>
  <c r="S904" i="1" s="1"/>
  <c r="Q905" i="1"/>
  <c r="R905" i="1" s="1"/>
  <c r="S905" i="1" s="1"/>
  <c r="Q906" i="1"/>
  <c r="R906" i="1" s="1"/>
  <c r="S906" i="1" s="1"/>
  <c r="Q907" i="1"/>
  <c r="R907" i="1" s="1"/>
  <c r="S907" i="1" s="1"/>
  <c r="Q908" i="1"/>
  <c r="R908" i="1" s="1"/>
  <c r="S908" i="1" s="1"/>
  <c r="Q909" i="1"/>
  <c r="R909" i="1" s="1"/>
  <c r="S909" i="1" s="1"/>
  <c r="Q910" i="1"/>
  <c r="R910" i="1" s="1"/>
  <c r="S910" i="1" s="1"/>
  <c r="Q911" i="1"/>
  <c r="R911" i="1" s="1"/>
  <c r="S911" i="1" s="1"/>
  <c r="Q912" i="1"/>
  <c r="R912" i="1" s="1"/>
  <c r="S912" i="1" s="1"/>
  <c r="Q913" i="1"/>
  <c r="R913" i="1" s="1"/>
  <c r="S913" i="1" s="1"/>
  <c r="Q914" i="1"/>
  <c r="R914" i="1" s="1"/>
  <c r="S914" i="1" s="1"/>
  <c r="Q915" i="1"/>
  <c r="R915" i="1" s="1"/>
  <c r="S915" i="1" s="1"/>
  <c r="Q916" i="1"/>
  <c r="R916" i="1" s="1"/>
  <c r="S916" i="1" s="1"/>
  <c r="Q917" i="1"/>
  <c r="R917" i="1" s="1"/>
  <c r="S917" i="1" s="1"/>
  <c r="Q918" i="1"/>
  <c r="R918" i="1" s="1"/>
  <c r="S918" i="1" s="1"/>
  <c r="Q919" i="1"/>
  <c r="R919" i="1" s="1"/>
  <c r="S919" i="1" s="1"/>
  <c r="Q920" i="1"/>
  <c r="R920" i="1" s="1"/>
  <c r="S920" i="1" s="1"/>
  <c r="Q921" i="1"/>
  <c r="R921" i="1" s="1"/>
  <c r="S921" i="1" s="1"/>
  <c r="Q922" i="1"/>
  <c r="R922" i="1" s="1"/>
  <c r="S922" i="1" s="1"/>
  <c r="Q923" i="1"/>
  <c r="R923" i="1" s="1"/>
  <c r="S923" i="1" s="1"/>
  <c r="Q924" i="1"/>
  <c r="R924" i="1" s="1"/>
  <c r="S924" i="1" s="1"/>
  <c r="Q925" i="1"/>
  <c r="R925" i="1" s="1"/>
  <c r="S925" i="1" s="1"/>
  <c r="Q926" i="1"/>
  <c r="R926" i="1" s="1"/>
  <c r="S926" i="1" s="1"/>
  <c r="Q927" i="1"/>
  <c r="R927" i="1" s="1"/>
  <c r="S927" i="1" s="1"/>
  <c r="Q928" i="1"/>
  <c r="R928" i="1" s="1"/>
  <c r="S928" i="1" s="1"/>
  <c r="Q929" i="1"/>
  <c r="R929" i="1" s="1"/>
  <c r="S929" i="1" s="1"/>
  <c r="Q930" i="1"/>
  <c r="R930" i="1" s="1"/>
  <c r="S930" i="1" s="1"/>
  <c r="Q931" i="1"/>
  <c r="R931" i="1" s="1"/>
  <c r="S931" i="1" s="1"/>
  <c r="Q932" i="1"/>
  <c r="R932" i="1" s="1"/>
  <c r="S932" i="1" s="1"/>
  <c r="Q933" i="1"/>
  <c r="R933" i="1" s="1"/>
  <c r="S933" i="1" s="1"/>
  <c r="Q934" i="1"/>
  <c r="R934" i="1" s="1"/>
  <c r="S934" i="1" s="1"/>
  <c r="Q935" i="1"/>
  <c r="R935" i="1" s="1"/>
  <c r="S935" i="1" s="1"/>
  <c r="Q936" i="1"/>
  <c r="R936" i="1" s="1"/>
  <c r="S936" i="1" s="1"/>
  <c r="Q937" i="1"/>
  <c r="R937" i="1" s="1"/>
  <c r="S937" i="1" s="1"/>
  <c r="Q938" i="1"/>
  <c r="R938" i="1" s="1"/>
  <c r="S938" i="1" s="1"/>
  <c r="Q939" i="1"/>
  <c r="R939" i="1" s="1"/>
  <c r="S939" i="1" s="1"/>
  <c r="Q940" i="1"/>
  <c r="R940" i="1" s="1"/>
  <c r="S940" i="1" s="1"/>
  <c r="Q941" i="1"/>
  <c r="R941" i="1" s="1"/>
  <c r="S941" i="1" s="1"/>
  <c r="Q942" i="1"/>
  <c r="R942" i="1" s="1"/>
  <c r="S942" i="1" s="1"/>
  <c r="Q943" i="1"/>
  <c r="R943" i="1" s="1"/>
  <c r="S943" i="1" s="1"/>
  <c r="Q944" i="1"/>
  <c r="R944" i="1" s="1"/>
  <c r="S944" i="1" s="1"/>
  <c r="Q945" i="1"/>
  <c r="R945" i="1" s="1"/>
  <c r="S945" i="1" s="1"/>
  <c r="Q946" i="1"/>
  <c r="R946" i="1" s="1"/>
  <c r="S946" i="1" s="1"/>
  <c r="Q947" i="1"/>
  <c r="R947" i="1" s="1"/>
  <c r="S947" i="1" s="1"/>
  <c r="Q948" i="1"/>
  <c r="R948" i="1" s="1"/>
  <c r="S948" i="1" s="1"/>
  <c r="Q949" i="1"/>
  <c r="R949" i="1" s="1"/>
  <c r="S949" i="1" s="1"/>
  <c r="Q950" i="1"/>
  <c r="R950" i="1" s="1"/>
  <c r="S950" i="1" s="1"/>
  <c r="Q951" i="1"/>
  <c r="R951" i="1" s="1"/>
  <c r="S951" i="1" s="1"/>
  <c r="Q952" i="1"/>
  <c r="R952" i="1" s="1"/>
  <c r="S952" i="1" s="1"/>
  <c r="Q953" i="1"/>
  <c r="R953" i="1" s="1"/>
  <c r="S953" i="1" s="1"/>
  <c r="Q955" i="1"/>
  <c r="R955" i="1" s="1"/>
  <c r="S955" i="1" s="1"/>
  <c r="Q956" i="1"/>
  <c r="R956" i="1" s="1"/>
  <c r="S956" i="1" s="1"/>
  <c r="Q957" i="1"/>
  <c r="R957" i="1" s="1"/>
  <c r="S957" i="1" s="1"/>
  <c r="Q958" i="1"/>
  <c r="R958" i="1" s="1"/>
  <c r="S958" i="1" s="1"/>
  <c r="Q959" i="1"/>
  <c r="R959" i="1" s="1"/>
  <c r="S959" i="1" s="1"/>
  <c r="Q960" i="1"/>
  <c r="R960" i="1" s="1"/>
  <c r="S960" i="1" s="1"/>
  <c r="Q961" i="1"/>
  <c r="R961" i="1" s="1"/>
  <c r="S961" i="1" s="1"/>
  <c r="Q962" i="1"/>
  <c r="R962" i="1" s="1"/>
  <c r="S962" i="1" s="1"/>
  <c r="Q963" i="1"/>
  <c r="R963" i="1" s="1"/>
  <c r="S963" i="1" s="1"/>
  <c r="Q964" i="1"/>
  <c r="R964" i="1" s="1"/>
  <c r="S964" i="1" s="1"/>
  <c r="Q965" i="1"/>
  <c r="R965" i="1" s="1"/>
  <c r="S965" i="1" s="1"/>
  <c r="Q966" i="1"/>
  <c r="R966" i="1" s="1"/>
  <c r="S966" i="1" s="1"/>
  <c r="Q967" i="1"/>
  <c r="R967" i="1" s="1"/>
  <c r="S967" i="1" s="1"/>
  <c r="Q968" i="1"/>
  <c r="R968" i="1" s="1"/>
  <c r="S968" i="1" s="1"/>
  <c r="Q969" i="1"/>
  <c r="R969" i="1" s="1"/>
  <c r="S969" i="1" s="1"/>
  <c r="Q970" i="1"/>
  <c r="R970" i="1" s="1"/>
  <c r="S970" i="1" s="1"/>
  <c r="Q971" i="1"/>
  <c r="R971" i="1" s="1"/>
  <c r="S971" i="1" s="1"/>
  <c r="Q972" i="1"/>
  <c r="R972" i="1" s="1"/>
  <c r="S972" i="1" s="1"/>
  <c r="Q973" i="1"/>
  <c r="R973" i="1" s="1"/>
  <c r="S973" i="1" s="1"/>
  <c r="Q974" i="1"/>
  <c r="R974" i="1" s="1"/>
  <c r="S974" i="1" s="1"/>
  <c r="Q975" i="1"/>
  <c r="R975" i="1" s="1"/>
  <c r="S975" i="1" s="1"/>
  <c r="Q976" i="1"/>
  <c r="R976" i="1" s="1"/>
  <c r="S976" i="1" s="1"/>
  <c r="Q977" i="1"/>
  <c r="R977" i="1" s="1"/>
  <c r="S977" i="1" s="1"/>
  <c r="Q978" i="1"/>
  <c r="R978" i="1" s="1"/>
  <c r="S978" i="1" s="1"/>
  <c r="Q979" i="1"/>
  <c r="R979" i="1" s="1"/>
  <c r="S979" i="1" s="1"/>
  <c r="Q980" i="1"/>
  <c r="R980" i="1" s="1"/>
  <c r="S980" i="1" s="1"/>
  <c r="Q981" i="1"/>
  <c r="R981" i="1" s="1"/>
  <c r="S981" i="1" s="1"/>
  <c r="Q982" i="1"/>
  <c r="R982" i="1" s="1"/>
  <c r="S982" i="1" s="1"/>
  <c r="Q983" i="1"/>
  <c r="R983" i="1" s="1"/>
  <c r="S983" i="1" s="1"/>
  <c r="Q984" i="1"/>
  <c r="R984" i="1" s="1"/>
  <c r="S984" i="1" s="1"/>
  <c r="Q985" i="1"/>
  <c r="R985" i="1" s="1"/>
  <c r="S985" i="1" s="1"/>
  <c r="Q986" i="1"/>
  <c r="R986" i="1" s="1"/>
  <c r="S986" i="1" s="1"/>
  <c r="Q987" i="1"/>
  <c r="R987" i="1" s="1"/>
  <c r="S987" i="1" s="1"/>
  <c r="Q988" i="1"/>
  <c r="R988" i="1" s="1"/>
  <c r="S988" i="1" s="1"/>
  <c r="Q989" i="1"/>
  <c r="R989" i="1" s="1"/>
  <c r="S989" i="1" s="1"/>
  <c r="Q990" i="1"/>
  <c r="R990" i="1" s="1"/>
  <c r="S990" i="1" s="1"/>
  <c r="Q991" i="1"/>
  <c r="R991" i="1" s="1"/>
  <c r="S991" i="1" s="1"/>
  <c r="Q992" i="1"/>
  <c r="R992" i="1" s="1"/>
  <c r="S992" i="1" s="1"/>
  <c r="Q993" i="1"/>
  <c r="R993" i="1" s="1"/>
  <c r="S993" i="1" s="1"/>
  <c r="Q994" i="1"/>
  <c r="R994" i="1" s="1"/>
  <c r="S994" i="1" s="1"/>
  <c r="Q995" i="1"/>
  <c r="R995" i="1" s="1"/>
  <c r="S995" i="1" s="1"/>
  <c r="Q996" i="1"/>
  <c r="R996" i="1" s="1"/>
  <c r="S996" i="1" s="1"/>
  <c r="Q997" i="1"/>
  <c r="R997" i="1" s="1"/>
  <c r="S997" i="1" s="1"/>
  <c r="Q998" i="1"/>
  <c r="R998" i="1" s="1"/>
  <c r="S998" i="1" s="1"/>
  <c r="Q999" i="1"/>
  <c r="R999" i="1" s="1"/>
  <c r="S999" i="1" s="1"/>
  <c r="Q1000" i="1"/>
  <c r="R1000" i="1" s="1"/>
  <c r="S1000" i="1" s="1"/>
  <c r="Q1001" i="1"/>
  <c r="R1001" i="1" s="1"/>
  <c r="S1001" i="1" s="1"/>
  <c r="Q1002" i="1"/>
  <c r="R1002" i="1" s="1"/>
  <c r="S1002" i="1" s="1"/>
  <c r="Q1003" i="1"/>
  <c r="R1003" i="1" s="1"/>
  <c r="S1003" i="1" s="1"/>
  <c r="Q1004" i="1"/>
  <c r="R1004" i="1" s="1"/>
  <c r="S1004" i="1" s="1"/>
  <c r="Q1005" i="1"/>
  <c r="R1005" i="1" s="1"/>
  <c r="S1005" i="1" s="1"/>
  <c r="Q1006" i="1"/>
  <c r="R1006" i="1" s="1"/>
  <c r="S1006" i="1" s="1"/>
  <c r="Q1007" i="1"/>
  <c r="R1007" i="1" s="1"/>
  <c r="S1007" i="1" s="1"/>
  <c r="Q1008" i="1"/>
  <c r="R1008" i="1" s="1"/>
  <c r="S1008" i="1" s="1"/>
  <c r="Q1009" i="1"/>
  <c r="R1009" i="1" s="1"/>
  <c r="S1009" i="1" s="1"/>
  <c r="Q1010" i="1"/>
  <c r="R1010" i="1" s="1"/>
  <c r="S1010" i="1" s="1"/>
  <c r="Q1011" i="1"/>
  <c r="R1011" i="1" s="1"/>
  <c r="S1011" i="1" s="1"/>
  <c r="Q1012" i="1"/>
  <c r="R1012" i="1" s="1"/>
  <c r="S1012" i="1" s="1"/>
  <c r="Q1013" i="1"/>
  <c r="R1013" i="1" s="1"/>
  <c r="S1013" i="1" s="1"/>
  <c r="Q1014" i="1"/>
  <c r="R1014" i="1" s="1"/>
  <c r="S1014" i="1" s="1"/>
  <c r="Q1015" i="1"/>
  <c r="R1015" i="1" s="1"/>
  <c r="S1015" i="1" s="1"/>
  <c r="Q1016" i="1"/>
  <c r="R1016" i="1" s="1"/>
  <c r="S1016" i="1" s="1"/>
  <c r="Q1017" i="1"/>
  <c r="R1017" i="1" s="1"/>
  <c r="S1017" i="1" s="1"/>
  <c r="Q1018" i="1"/>
  <c r="R1018" i="1" s="1"/>
  <c r="S1018" i="1" s="1"/>
  <c r="Q1019" i="1"/>
  <c r="R1019" i="1" s="1"/>
  <c r="S1019" i="1" s="1"/>
  <c r="Q1020" i="1"/>
  <c r="R1020" i="1" s="1"/>
  <c r="S1020" i="1" s="1"/>
  <c r="Q1021" i="1"/>
  <c r="R1021" i="1" s="1"/>
  <c r="S1021" i="1" s="1"/>
  <c r="Q1022" i="1"/>
  <c r="R1022" i="1" s="1"/>
  <c r="S1022" i="1" s="1"/>
  <c r="Q1023" i="1"/>
  <c r="R1023" i="1" s="1"/>
  <c r="S1023" i="1" s="1"/>
  <c r="Q1024" i="1"/>
  <c r="R1024" i="1" s="1"/>
  <c r="S1024" i="1" s="1"/>
  <c r="Q1025" i="1"/>
  <c r="R1025" i="1" s="1"/>
  <c r="S1025" i="1" s="1"/>
  <c r="Q1026" i="1"/>
  <c r="R1026" i="1" s="1"/>
  <c r="S1026" i="1" s="1"/>
  <c r="Q1027" i="1"/>
  <c r="R1027" i="1" s="1"/>
  <c r="S1027" i="1" s="1"/>
  <c r="Q1028" i="1"/>
  <c r="R1028" i="1" s="1"/>
  <c r="S1028" i="1" s="1"/>
  <c r="Q1029" i="1"/>
  <c r="R1029" i="1" s="1"/>
  <c r="S1029" i="1" s="1"/>
  <c r="Q1030" i="1"/>
  <c r="R1030" i="1" s="1"/>
  <c r="S1030" i="1" s="1"/>
  <c r="Q1031" i="1"/>
  <c r="R1031" i="1" s="1"/>
  <c r="S1031" i="1" s="1"/>
  <c r="Q1032" i="1"/>
  <c r="R1032" i="1" s="1"/>
  <c r="S1032" i="1" s="1"/>
  <c r="Q1033" i="1"/>
  <c r="R1033" i="1" s="1"/>
  <c r="S1033" i="1" s="1"/>
  <c r="Q1034" i="1"/>
  <c r="R1034" i="1" s="1"/>
  <c r="S1034" i="1" s="1"/>
  <c r="Q1035" i="1"/>
  <c r="R1035" i="1" s="1"/>
  <c r="S1035" i="1" s="1"/>
  <c r="Q1036" i="1"/>
  <c r="R1036" i="1" s="1"/>
  <c r="S1036" i="1" s="1"/>
  <c r="Q1037" i="1"/>
  <c r="R1037" i="1" s="1"/>
  <c r="S1037" i="1" s="1"/>
  <c r="Q1038" i="1"/>
  <c r="R1038" i="1" s="1"/>
  <c r="S1038" i="1" s="1"/>
  <c r="Q1039" i="1"/>
  <c r="R1039" i="1" s="1"/>
  <c r="S1039" i="1" s="1"/>
  <c r="Q1040" i="1"/>
  <c r="R1040" i="1" s="1"/>
  <c r="S1040" i="1" s="1"/>
  <c r="Q1041" i="1"/>
  <c r="R1041" i="1" s="1"/>
  <c r="S1041" i="1" s="1"/>
  <c r="Q1042" i="1"/>
  <c r="R1042" i="1" s="1"/>
  <c r="S1042" i="1" s="1"/>
  <c r="Q1043" i="1"/>
  <c r="R1043" i="1" s="1"/>
  <c r="S1043" i="1" s="1"/>
  <c r="Q1044" i="1"/>
  <c r="R1044" i="1" s="1"/>
  <c r="S1044" i="1" s="1"/>
  <c r="Q1045" i="1"/>
  <c r="R1045" i="1" s="1"/>
  <c r="S1045" i="1" s="1"/>
  <c r="Q1046" i="1"/>
  <c r="R1046" i="1" s="1"/>
  <c r="S1046" i="1" s="1"/>
  <c r="Q1047" i="1"/>
  <c r="R1047" i="1" s="1"/>
  <c r="S1047" i="1" s="1"/>
  <c r="Q1048" i="1"/>
  <c r="R1048" i="1" s="1"/>
  <c r="S1048" i="1" s="1"/>
  <c r="Q1049" i="1"/>
  <c r="R1049" i="1" s="1"/>
  <c r="S1049" i="1" s="1"/>
  <c r="Q1050" i="1"/>
  <c r="R1050" i="1" s="1"/>
  <c r="S1050" i="1" s="1"/>
  <c r="Q1051" i="1"/>
  <c r="R1051" i="1" s="1"/>
  <c r="S1051" i="1" s="1"/>
  <c r="Q1052" i="1"/>
  <c r="R1052" i="1" s="1"/>
  <c r="S1052" i="1" s="1"/>
  <c r="Q1053" i="1"/>
  <c r="R1053" i="1" s="1"/>
  <c r="S1053" i="1" s="1"/>
  <c r="Q1054" i="1"/>
  <c r="R1054" i="1" s="1"/>
  <c r="S1054" i="1" s="1"/>
  <c r="Q1055" i="1"/>
  <c r="R1055" i="1" s="1"/>
  <c r="S1055" i="1" s="1"/>
  <c r="Q1056" i="1"/>
  <c r="R1056" i="1" s="1"/>
  <c r="S1056" i="1" s="1"/>
  <c r="Q1057" i="1"/>
  <c r="R1057" i="1" s="1"/>
  <c r="S1057" i="1" s="1"/>
  <c r="Q1059" i="1"/>
  <c r="R1059" i="1" s="1"/>
  <c r="S1059" i="1" s="1"/>
  <c r="Q1060" i="1"/>
  <c r="R1060" i="1" s="1"/>
  <c r="S1060" i="1" s="1"/>
  <c r="Q1061" i="1"/>
  <c r="R1061" i="1" s="1"/>
  <c r="S1061" i="1" s="1"/>
  <c r="Q1062" i="1"/>
  <c r="R1062" i="1" s="1"/>
  <c r="S1062" i="1" s="1"/>
  <c r="Q1063" i="1"/>
  <c r="R1063" i="1" s="1"/>
  <c r="S1063" i="1" s="1"/>
  <c r="Q1064" i="1"/>
  <c r="R1064" i="1" s="1"/>
  <c r="S1064" i="1" s="1"/>
  <c r="Q1065" i="1"/>
  <c r="R1065" i="1" s="1"/>
  <c r="S1065" i="1" s="1"/>
  <c r="Q1066" i="1"/>
  <c r="R1066" i="1" s="1"/>
  <c r="S1066" i="1" s="1"/>
  <c r="Q1067" i="1"/>
  <c r="R1067" i="1" s="1"/>
  <c r="S1067" i="1" s="1"/>
  <c r="Q1068" i="1"/>
  <c r="R1068" i="1" s="1"/>
  <c r="S1068" i="1" s="1"/>
  <c r="Q1069" i="1"/>
  <c r="R1069" i="1" s="1"/>
  <c r="S1069" i="1" s="1"/>
  <c r="Q1070" i="1"/>
  <c r="R1070" i="1" s="1"/>
  <c r="S1070" i="1" s="1"/>
  <c r="Q1072" i="1"/>
  <c r="R1072" i="1" s="1"/>
  <c r="S1072" i="1" s="1"/>
  <c r="Q1073" i="1"/>
  <c r="R1073" i="1" s="1"/>
  <c r="S1073" i="1" s="1"/>
  <c r="Q1074" i="1"/>
  <c r="R1074" i="1" s="1"/>
  <c r="S1074" i="1" s="1"/>
  <c r="Q1075" i="1"/>
  <c r="R1075" i="1" s="1"/>
  <c r="S1075" i="1" s="1"/>
  <c r="Q1076" i="1"/>
  <c r="R1076" i="1" s="1"/>
  <c r="S1076" i="1" s="1"/>
  <c r="Q1077" i="1"/>
  <c r="R1077" i="1" s="1"/>
  <c r="S1077" i="1" s="1"/>
  <c r="Q1078" i="1"/>
  <c r="R1078" i="1" s="1"/>
  <c r="S1078" i="1" s="1"/>
  <c r="Q1079" i="1"/>
  <c r="R1079" i="1" s="1"/>
  <c r="S1079" i="1" s="1"/>
  <c r="Q1080" i="1"/>
  <c r="R1080" i="1" s="1"/>
  <c r="S1080" i="1" s="1"/>
  <c r="Q1082" i="1"/>
  <c r="R1082" i="1" s="1"/>
  <c r="S1082" i="1" s="1"/>
  <c r="Q1083" i="1"/>
  <c r="R1083" i="1" s="1"/>
  <c r="S1083" i="1" s="1"/>
  <c r="Q1085" i="1"/>
  <c r="R1085" i="1" s="1"/>
  <c r="S1085" i="1" s="1"/>
  <c r="Q1086" i="1"/>
  <c r="R1086" i="1" s="1"/>
  <c r="S1086" i="1" s="1"/>
  <c r="Q1087" i="1"/>
  <c r="R1087" i="1" s="1"/>
  <c r="S1087" i="1" s="1"/>
  <c r="Q1088" i="1"/>
  <c r="R1088" i="1" s="1"/>
  <c r="S1088" i="1" s="1"/>
  <c r="Q1089" i="1"/>
  <c r="R1089" i="1" s="1"/>
  <c r="S1089" i="1" s="1"/>
  <c r="Q1090" i="1"/>
  <c r="R1090" i="1" s="1"/>
  <c r="S1090" i="1" s="1"/>
  <c r="Q1091" i="1"/>
  <c r="R1091" i="1" s="1"/>
  <c r="S1091" i="1" s="1"/>
  <c r="Q1092" i="1"/>
  <c r="R1092" i="1" s="1"/>
  <c r="S1092" i="1" s="1"/>
  <c r="Q1093" i="1"/>
  <c r="R1093" i="1" s="1"/>
  <c r="S1093" i="1" s="1"/>
  <c r="Q2" i="1"/>
  <c r="R2" i="1" s="1"/>
  <c r="S2" i="1" s="1"/>
  <c r="O1084" i="1"/>
  <c r="Q1084" i="1" s="1"/>
  <c r="R1084" i="1" s="1"/>
  <c r="S1084" i="1" s="1"/>
  <c r="O1081" i="1"/>
  <c r="Q1081" i="1" s="1"/>
  <c r="R1081" i="1" s="1"/>
  <c r="S1081" i="1" s="1"/>
  <c r="O1071" i="1"/>
  <c r="Q1071" i="1" s="1"/>
  <c r="R1071" i="1" s="1"/>
  <c r="S1071" i="1" s="1"/>
  <c r="O1058" i="1"/>
  <c r="Q1058" i="1" s="1"/>
  <c r="R1058" i="1" s="1"/>
  <c r="S1058" i="1" s="1"/>
  <c r="O954" i="1"/>
  <c r="Q954" i="1" s="1"/>
  <c r="R954" i="1" s="1"/>
  <c r="S954" i="1" s="1"/>
  <c r="O893" i="1"/>
  <c r="Q893" i="1" s="1"/>
  <c r="R893" i="1" s="1"/>
  <c r="S893" i="1" s="1"/>
  <c r="O886" i="1"/>
  <c r="Q886" i="1" s="1"/>
  <c r="R886" i="1" s="1"/>
  <c r="S886" i="1" s="1"/>
  <c r="O879" i="1"/>
  <c r="Q879" i="1" s="1"/>
  <c r="R879" i="1" s="1"/>
  <c r="S879" i="1" s="1"/>
  <c r="O872" i="1"/>
  <c r="Q872" i="1" s="1"/>
  <c r="R872" i="1" s="1"/>
  <c r="S872" i="1" s="1"/>
  <c r="O852" i="1"/>
  <c r="Q852" i="1" s="1"/>
  <c r="R852" i="1" s="1"/>
  <c r="S852" i="1" s="1"/>
  <c r="O795" i="1"/>
  <c r="Q795" i="1" s="1"/>
  <c r="R795" i="1" s="1"/>
  <c r="S795" i="1" s="1"/>
  <c r="O794" i="1"/>
  <c r="Q794" i="1" s="1"/>
  <c r="R794" i="1" s="1"/>
  <c r="S794" i="1" s="1"/>
  <c r="O752" i="1"/>
  <c r="Q752" i="1" s="1"/>
  <c r="R752" i="1" s="1"/>
  <c r="S752" i="1" s="1"/>
  <c r="O736" i="1"/>
  <c r="Q736" i="1" s="1"/>
  <c r="R736" i="1" s="1"/>
  <c r="S736" i="1" s="1"/>
  <c r="O735" i="1"/>
  <c r="Q735" i="1" s="1"/>
  <c r="R735" i="1" s="1"/>
  <c r="S735" i="1" s="1"/>
  <c r="O724" i="1"/>
  <c r="Q724" i="1" s="1"/>
  <c r="R724" i="1" s="1"/>
  <c r="S724" i="1" s="1"/>
  <c r="O702" i="1"/>
  <c r="Q702" i="1" s="1"/>
  <c r="R702" i="1" s="1"/>
  <c r="S702" i="1" s="1"/>
  <c r="O599" i="1"/>
  <c r="Q599" i="1" s="1"/>
  <c r="R599" i="1" s="1"/>
  <c r="S599" i="1" s="1"/>
  <c r="O598" i="1"/>
  <c r="Q598" i="1" s="1"/>
  <c r="R598" i="1" s="1"/>
  <c r="S598" i="1" s="1"/>
  <c r="O597" i="1"/>
  <c r="Q597" i="1" s="1"/>
  <c r="R597" i="1" s="1"/>
  <c r="S597" i="1" s="1"/>
  <c r="O573" i="1"/>
  <c r="Q573" i="1" s="1"/>
  <c r="R573" i="1" s="1"/>
  <c r="S573" i="1" s="1"/>
  <c r="O538" i="1"/>
  <c r="Q538" i="1" s="1"/>
  <c r="R538" i="1" s="1"/>
  <c r="S538" i="1" s="1"/>
  <c r="O511" i="1"/>
  <c r="Q511" i="1" s="1"/>
  <c r="R511" i="1" s="1"/>
  <c r="S511" i="1" s="1"/>
  <c r="O504" i="1"/>
  <c r="Q504" i="1" s="1"/>
  <c r="R504" i="1" s="1"/>
  <c r="S504" i="1" s="1"/>
  <c r="O390" i="1"/>
  <c r="Q390" i="1" s="1"/>
  <c r="R390" i="1" s="1"/>
  <c r="S390" i="1" s="1"/>
  <c r="O307" i="1"/>
  <c r="Q307" i="1" s="1"/>
  <c r="R307" i="1" s="1"/>
  <c r="S307" i="1" s="1"/>
  <c r="O306" i="1"/>
  <c r="Q306" i="1" s="1"/>
  <c r="R306" i="1" s="1"/>
  <c r="S306" i="1" s="1"/>
  <c r="O305" i="1"/>
  <c r="Q305" i="1" s="1"/>
  <c r="R305" i="1" s="1"/>
  <c r="S305" i="1" s="1"/>
  <c r="O148" i="1"/>
  <c r="Q148" i="1" s="1"/>
  <c r="R148" i="1" s="1"/>
  <c r="S148" i="1" s="1"/>
  <c r="O107" i="1"/>
  <c r="Q107" i="1" s="1"/>
  <c r="R107" i="1" s="1"/>
  <c r="S107" i="1" s="1"/>
  <c r="O74" i="1"/>
  <c r="Q74" i="1" s="1"/>
  <c r="R74" i="1" s="1"/>
  <c r="S74" i="1" s="1"/>
  <c r="O70" i="1"/>
  <c r="Q70" i="1" s="1"/>
  <c r="R70" i="1" s="1"/>
  <c r="S70" i="1" s="1"/>
  <c r="O37" i="1"/>
  <c r="Q37" i="1" s="1"/>
  <c r="R37" i="1" s="1"/>
  <c r="S37" i="1" s="1"/>
  <c r="O36" i="1"/>
  <c r="Q36" i="1" s="1"/>
  <c r="R36" i="1" s="1"/>
  <c r="S36" i="1" s="1"/>
  <c r="O3" i="1"/>
  <c r="Q3" i="1" s="1"/>
  <c r="R3" i="1" s="1"/>
  <c r="S3" i="1" s="1"/>
  <c r="S1094" i="1" l="1"/>
  <c r="P1097" i="1" s="1"/>
</calcChain>
</file>

<file path=xl/sharedStrings.xml><?xml version="1.0" encoding="utf-8"?>
<sst xmlns="http://schemas.openxmlformats.org/spreadsheetml/2006/main" count="12009" uniqueCount="2375">
  <si>
    <t>DATAREGISTRAZIONE_MANDATO</t>
  </si>
  <si>
    <t>DATAREGISTRAZIONE_PAGAMENTO</t>
  </si>
  <si>
    <t>IMPORTOTOTALE_MANDATO</t>
  </si>
  <si>
    <t>IMPORTOTOTALE_PAGAMENTO</t>
  </si>
  <si>
    <t>FORNITORE</t>
  </si>
  <si>
    <t>NUMEROFATTURA</t>
  </si>
  <si>
    <t>TIPO</t>
  </si>
  <si>
    <t>DATA_REGISTRAZIONE</t>
  </si>
  <si>
    <t>IMPORTOFATTURA</t>
  </si>
  <si>
    <t>IMPORTOPARTITA</t>
  </si>
  <si>
    <t>IMPORTOPAGAMENTO</t>
  </si>
  <si>
    <t>DATATRASMISSIONE</t>
  </si>
  <si>
    <t>CONTO</t>
  </si>
  <si>
    <t>1186</t>
  </si>
  <si>
    <t>1072206</t>
  </si>
  <si>
    <t>18-GIU-19</t>
  </si>
  <si>
    <t>28-GIU-19</t>
  </si>
  <si>
    <t>CAPPELLI FEDERICO</t>
  </si>
  <si>
    <t>FATTPA 10_19</t>
  </si>
  <si>
    <t>Ft Acquisti FEPA</t>
  </si>
  <si>
    <t>06-GIU-19</t>
  </si>
  <si>
    <t>07-GIU-19</t>
  </si>
  <si>
    <t>204070201</t>
  </si>
  <si>
    <t>1196</t>
  </si>
  <si>
    <t>1072216</t>
  </si>
  <si>
    <t>20-GIU-19</t>
  </si>
  <si>
    <t>NEGRI LUCIA</t>
  </si>
  <si>
    <t>1</t>
  </si>
  <si>
    <t>Ft. Acquisti</t>
  </si>
  <si>
    <t>204070203</t>
  </si>
  <si>
    <t>484</t>
  </si>
  <si>
    <t>1070321</t>
  </si>
  <si>
    <t>25-MAR-19</t>
  </si>
  <si>
    <t>10-APR-19</t>
  </si>
  <si>
    <t>AGILENT TECHNOLOGIES ITALIA S.P.A.</t>
  </si>
  <si>
    <t>199173096/302528/P1</t>
  </si>
  <si>
    <t>03-DIC-18</t>
  </si>
  <si>
    <t>05-DIC-18</t>
  </si>
  <si>
    <t>199173653/302704/P1</t>
  </si>
  <si>
    <t>11-DIC-18</t>
  </si>
  <si>
    <t>13-DIC-18</t>
  </si>
  <si>
    <t>1070322</t>
  </si>
  <si>
    <t>199176145/000300/PA</t>
  </si>
  <si>
    <t>31-GEN-19</t>
  </si>
  <si>
    <t>19-FEB-19</t>
  </si>
  <si>
    <t>199177072/304855/P1</t>
  </si>
  <si>
    <t>14-FEB-19</t>
  </si>
  <si>
    <t>485</t>
  </si>
  <si>
    <t>1070323</t>
  </si>
  <si>
    <t>BECTON DICKINSON ITALIA S.P.A</t>
  </si>
  <si>
    <t>192006324</t>
  </si>
  <si>
    <t>07-FEB-19</t>
  </si>
  <si>
    <t>13-FEB-19</t>
  </si>
  <si>
    <t>192006071</t>
  </si>
  <si>
    <t>06-FEB-19</t>
  </si>
  <si>
    <t>192007121</t>
  </si>
  <si>
    <t>12-FEB-19</t>
  </si>
  <si>
    <t>182059095</t>
  </si>
  <si>
    <t>20-DIC-18</t>
  </si>
  <si>
    <t>24-DIC-18</t>
  </si>
  <si>
    <t>21-DIC-18</t>
  </si>
  <si>
    <t>182058328</t>
  </si>
  <si>
    <t>17-DIC-18</t>
  </si>
  <si>
    <t>18-DIC-18</t>
  </si>
  <si>
    <t>182055519</t>
  </si>
  <si>
    <t>30-NOV-18</t>
  </si>
  <si>
    <t>192006901</t>
  </si>
  <si>
    <t>11-FEB-19</t>
  </si>
  <si>
    <t>192005354</t>
  </si>
  <si>
    <t>01-FEB-19</t>
  </si>
  <si>
    <t>192002684</t>
  </si>
  <si>
    <t>18-GEN-19</t>
  </si>
  <si>
    <t>21-GEN-19</t>
  </si>
  <si>
    <t>182056046</t>
  </si>
  <si>
    <t>04-DIC-18</t>
  </si>
  <si>
    <t>10-DIC-18</t>
  </si>
  <si>
    <t>07-DIC-18</t>
  </si>
  <si>
    <t>182058329</t>
  </si>
  <si>
    <t>182056322</t>
  </si>
  <si>
    <t>06-DIC-18</t>
  </si>
  <si>
    <t>182048389</t>
  </si>
  <si>
    <t>18-OTT-18</t>
  </si>
  <si>
    <t>19-OTT-18</t>
  </si>
  <si>
    <t>08-APR-19</t>
  </si>
  <si>
    <t>12-APR-19</t>
  </si>
  <si>
    <t>24-APR-19</t>
  </si>
  <si>
    <t>14-MAG-19</t>
  </si>
  <si>
    <t>AILAR-ASSOC.NE  ITALIANA LARINGECTOMIZZATI</t>
  </si>
  <si>
    <t>Nd Acquisti</t>
  </si>
  <si>
    <t>28-GEN-19</t>
  </si>
  <si>
    <t>31-DIC-18</t>
  </si>
  <si>
    <t>15-FEB-19</t>
  </si>
  <si>
    <t>771</t>
  </si>
  <si>
    <t>1071037</t>
  </si>
  <si>
    <t>07-MAG-19</t>
  </si>
  <si>
    <t>LEVANCHIMICA SRL</t>
  </si>
  <si>
    <t>402/PASP</t>
  </si>
  <si>
    <t>15-MAR-19</t>
  </si>
  <si>
    <t>18-MAR-19</t>
  </si>
  <si>
    <t>782</t>
  </si>
  <si>
    <t>1071050</t>
  </si>
  <si>
    <t>08-MAG-19</t>
  </si>
  <si>
    <t>BALDI JACOPO</t>
  </si>
  <si>
    <t>5</t>
  </si>
  <si>
    <t>01-APR-19</t>
  </si>
  <si>
    <t>03-APR-19</t>
  </si>
  <si>
    <t>784</t>
  </si>
  <si>
    <t>1071052</t>
  </si>
  <si>
    <t>09-MAG-19</t>
  </si>
  <si>
    <t>VOTTARI SEBASTIANO</t>
  </si>
  <si>
    <t>FPA 4/19</t>
  </si>
  <si>
    <t>04-APR-19</t>
  </si>
  <si>
    <t>05-APR-19</t>
  </si>
  <si>
    <t>791</t>
  </si>
  <si>
    <t>1071059</t>
  </si>
  <si>
    <t>COSTANTINI MANUELA</t>
  </si>
  <si>
    <t>FPA 5/19</t>
  </si>
  <si>
    <t>01-MAG-19</t>
  </si>
  <si>
    <t>02-MAG-19</t>
  </si>
  <si>
    <t>1157</t>
  </si>
  <si>
    <t>1072160</t>
  </si>
  <si>
    <t>13-GIU-19</t>
  </si>
  <si>
    <t>19-GIU-19</t>
  </si>
  <si>
    <t>BEOMONTE ZOBEL</t>
  </si>
  <si>
    <t>13/FE</t>
  </si>
  <si>
    <t>04-GIU-19</t>
  </si>
  <si>
    <t>05-GIU-19</t>
  </si>
  <si>
    <t>1170</t>
  </si>
  <si>
    <t>1072173</t>
  </si>
  <si>
    <t>FIDONE EMILIANO</t>
  </si>
  <si>
    <t>4</t>
  </si>
  <si>
    <t>1115</t>
  </si>
  <si>
    <t>1072116</t>
  </si>
  <si>
    <t>CARLO ERBA REAGENTS S.R.L.</t>
  </si>
  <si>
    <t>2118040151</t>
  </si>
  <si>
    <t>28-DIC-18</t>
  </si>
  <si>
    <t>1117</t>
  </si>
  <si>
    <t>1072118</t>
  </si>
  <si>
    <t>EBSCO INFORMATION SERVICES SRL</t>
  </si>
  <si>
    <t>YI545</t>
  </si>
  <si>
    <t>11-APR-19</t>
  </si>
  <si>
    <t>1800043163</t>
  </si>
  <si>
    <t>04-MAR-19</t>
  </si>
  <si>
    <t>YI658</t>
  </si>
  <si>
    <t>YI452</t>
  </si>
  <si>
    <t>28-MAR-19</t>
  </si>
  <si>
    <t>YI387</t>
  </si>
  <si>
    <t>08-MAR-19</t>
  </si>
  <si>
    <t>YI453</t>
  </si>
  <si>
    <t>1119</t>
  </si>
  <si>
    <t>1072120</t>
  </si>
  <si>
    <t>ALEA SAS DI DADONE SILVIO &amp; C.</t>
  </si>
  <si>
    <t>FE000777</t>
  </si>
  <si>
    <t>14-DIC-18</t>
  </si>
  <si>
    <t>09-GEN-19</t>
  </si>
  <si>
    <t>08-GEN-19</t>
  </si>
  <si>
    <t>887</t>
  </si>
  <si>
    <t>1071536</t>
  </si>
  <si>
    <t>17-MAG-19</t>
  </si>
  <si>
    <t>27-MAG-19</t>
  </si>
  <si>
    <t>10/FE</t>
  </si>
  <si>
    <t>05-MAG-19</t>
  </si>
  <si>
    <t>06-MAG-19</t>
  </si>
  <si>
    <t>1181</t>
  </si>
  <si>
    <t>1072201</t>
  </si>
  <si>
    <t>CLINIGEN HEALTHCARE LTD</t>
  </si>
  <si>
    <t>sin158616</t>
  </si>
  <si>
    <t>AC Registro Acq. IVA CEE</t>
  </si>
  <si>
    <t>18-FEB-19</t>
  </si>
  <si>
    <t>204070202</t>
  </si>
  <si>
    <t>SIN156129</t>
  </si>
  <si>
    <t>11-GEN-19</t>
  </si>
  <si>
    <t>874</t>
  </si>
  <si>
    <t>1071437</t>
  </si>
  <si>
    <t>MONETTI FLAVIO</t>
  </si>
  <si>
    <t>04-2019-PA</t>
  </si>
  <si>
    <t>09-APR-19</t>
  </si>
  <si>
    <t>05-2019-PA</t>
  </si>
  <si>
    <t>737</t>
  </si>
  <si>
    <t>1071015</t>
  </si>
  <si>
    <t>BIOCELL SRL</t>
  </si>
  <si>
    <t>04/03</t>
  </si>
  <si>
    <t>07-GEN-19</t>
  </si>
  <si>
    <t>15-GEN-19</t>
  </si>
  <si>
    <t>65/03</t>
  </si>
  <si>
    <t>21-MAR-19</t>
  </si>
  <si>
    <t>760</t>
  </si>
  <si>
    <t>1071025</t>
  </si>
  <si>
    <t>UNIMED SCIENTIFICA S.R.L.</t>
  </si>
  <si>
    <t>185</t>
  </si>
  <si>
    <t>29-MAR-19</t>
  </si>
  <si>
    <t>1072115</t>
  </si>
  <si>
    <t>2119009811</t>
  </si>
  <si>
    <t>19-MAR-19</t>
  </si>
  <si>
    <t>22-MAR-19</t>
  </si>
  <si>
    <t>2119008791</t>
  </si>
  <si>
    <t>12-MAR-19</t>
  </si>
  <si>
    <t>14-MAR-19</t>
  </si>
  <si>
    <t>2119002178</t>
  </si>
  <si>
    <t>23-GEN-19</t>
  </si>
  <si>
    <t>22-GEN-19</t>
  </si>
  <si>
    <t>2119017685</t>
  </si>
  <si>
    <t>21-MAG-19</t>
  </si>
  <si>
    <t>23-MAG-19</t>
  </si>
  <si>
    <t>22-MAG-19</t>
  </si>
  <si>
    <t>2119017684</t>
  </si>
  <si>
    <t>1122</t>
  </si>
  <si>
    <t>1072124</t>
  </si>
  <si>
    <t>VWR INTERNATIONAL PBI S.R.L.</t>
  </si>
  <si>
    <t>3073516156</t>
  </si>
  <si>
    <t>07-MAR-19</t>
  </si>
  <si>
    <t>3073529710</t>
  </si>
  <si>
    <t>25-APR-19</t>
  </si>
  <si>
    <t>30-APR-19</t>
  </si>
  <si>
    <t>3073531566</t>
  </si>
  <si>
    <t>03-MAG-19</t>
  </si>
  <si>
    <t>3073531567</t>
  </si>
  <si>
    <t>3073529711</t>
  </si>
  <si>
    <t>3073528200</t>
  </si>
  <si>
    <t>18-APR-19</t>
  </si>
  <si>
    <t>3073526534</t>
  </si>
  <si>
    <t>23-APR-19</t>
  </si>
  <si>
    <t>1129</t>
  </si>
  <si>
    <t>1072132</t>
  </si>
  <si>
    <t>CCG S.R.L.</t>
  </si>
  <si>
    <t>471 /RM</t>
  </si>
  <si>
    <t>523</t>
  </si>
  <si>
    <t>1070115</t>
  </si>
  <si>
    <t>VIETTI MICHELINA VERONICA</t>
  </si>
  <si>
    <t>09-MAR-19</t>
  </si>
  <si>
    <t>11-MAR-19</t>
  </si>
  <si>
    <t>529</t>
  </si>
  <si>
    <t>1070120</t>
  </si>
  <si>
    <t>FPA 3/19</t>
  </si>
  <si>
    <t>534</t>
  </si>
  <si>
    <t>1070126</t>
  </si>
  <si>
    <t>KENYON MICHEAEL</t>
  </si>
  <si>
    <t>FPA 5/18</t>
  </si>
  <si>
    <t>28-NOV-18</t>
  </si>
  <si>
    <t>04-GEN-19</t>
  </si>
  <si>
    <t>701</t>
  </si>
  <si>
    <t>1070846</t>
  </si>
  <si>
    <t>15-APR-19</t>
  </si>
  <si>
    <t>CASTELLANI.IT SRL</t>
  </si>
  <si>
    <t>VP 259/2018</t>
  </si>
  <si>
    <t>743</t>
  </si>
  <si>
    <t>1070868</t>
  </si>
  <si>
    <t>29-APR-19</t>
  </si>
  <si>
    <t>ENVIGO RMS SRL</t>
  </si>
  <si>
    <t>19000351</t>
  </si>
  <si>
    <t>19000296</t>
  </si>
  <si>
    <t>749</t>
  </si>
  <si>
    <t>1070874</t>
  </si>
  <si>
    <t>BIO-RAD LABORATORIES S.R.L.</t>
  </si>
  <si>
    <t>9639325724</t>
  </si>
  <si>
    <t>27-MAR-19</t>
  </si>
  <si>
    <t>9639324502</t>
  </si>
  <si>
    <t>9639323621</t>
  </si>
  <si>
    <t>683</t>
  </si>
  <si>
    <t>1070826</t>
  </si>
  <si>
    <t>CHIEFARI ALFONSINA</t>
  </si>
  <si>
    <t>751</t>
  </si>
  <si>
    <t>1070876</t>
  </si>
  <si>
    <t>NEXUS IT SRL</t>
  </si>
  <si>
    <t>E-25</t>
  </si>
  <si>
    <t>28-FEB-19</t>
  </si>
  <si>
    <t>780</t>
  </si>
  <si>
    <t>1071202</t>
  </si>
  <si>
    <t>sin137498</t>
  </si>
  <si>
    <t>16-MAG-18</t>
  </si>
  <si>
    <t>24-MAG-18</t>
  </si>
  <si>
    <t>886</t>
  </si>
  <si>
    <t>1071446</t>
  </si>
  <si>
    <t>BRUNO VALENTINA</t>
  </si>
  <si>
    <t>835</t>
  </si>
  <si>
    <t>1071416</t>
  </si>
  <si>
    <t>13-MAG-19</t>
  </si>
  <si>
    <t>GIORDANO CAROLINA</t>
  </si>
  <si>
    <t>05/2019</t>
  </si>
  <si>
    <t>1187</t>
  </si>
  <si>
    <t>1072207</t>
  </si>
  <si>
    <t>CASTIGLIONE MELINA NICOLETTA</t>
  </si>
  <si>
    <t>000004-2019-PA</t>
  </si>
  <si>
    <t>12-GIU-19</t>
  </si>
  <si>
    <t>1189</t>
  </si>
  <si>
    <t>1072209</t>
  </si>
  <si>
    <t>CALVIERI STEFANO</t>
  </si>
  <si>
    <t>483</t>
  </si>
  <si>
    <t>1070320</t>
  </si>
  <si>
    <t>AUROGENE SRL</t>
  </si>
  <si>
    <t>162</t>
  </si>
  <si>
    <t>29-GEN-19</t>
  </si>
  <si>
    <t>30-GEN-19</t>
  </si>
  <si>
    <t>2539</t>
  </si>
  <si>
    <t>712</t>
  </si>
  <si>
    <t>1071005</t>
  </si>
  <si>
    <t>UNIVERSITA' CATTOLICA SACRO CUORE</t>
  </si>
  <si>
    <t>5700000194</t>
  </si>
  <si>
    <t>800</t>
  </si>
  <si>
    <t>1071068</t>
  </si>
  <si>
    <t>CHECCUCCI ELISA</t>
  </si>
  <si>
    <t>4/001</t>
  </si>
  <si>
    <t>667</t>
  </si>
  <si>
    <t>1070623</t>
  </si>
  <si>
    <t>199176980/304511/P1</t>
  </si>
  <si>
    <t>505</t>
  </si>
  <si>
    <t>1070347</t>
  </si>
  <si>
    <t>ILLUMINA ITALY SRL</t>
  </si>
  <si>
    <t>7080010525</t>
  </si>
  <si>
    <t>7080010557.1</t>
  </si>
  <si>
    <t>7080010866</t>
  </si>
  <si>
    <t>539</t>
  </si>
  <si>
    <t>1070361</t>
  </si>
  <si>
    <t>PROMEGA ITALIA S.R.L.</t>
  </si>
  <si>
    <t>1961000591</t>
  </si>
  <si>
    <t>1961000431</t>
  </si>
  <si>
    <t>04-FEB-19</t>
  </si>
  <si>
    <t>1961000300</t>
  </si>
  <si>
    <t>24-GEN-19</t>
  </si>
  <si>
    <t>1961000164</t>
  </si>
  <si>
    <t>16-GEN-19</t>
  </si>
  <si>
    <t>773</t>
  </si>
  <si>
    <t>1071040</t>
  </si>
  <si>
    <t>2119006967</t>
  </si>
  <si>
    <t>27-FEB-19</t>
  </si>
  <si>
    <t>2119005451</t>
  </si>
  <si>
    <t>2119007962</t>
  </si>
  <si>
    <t>05-MAR-19</t>
  </si>
  <si>
    <t>06-MAR-19</t>
  </si>
  <si>
    <t>2119005452</t>
  </si>
  <si>
    <t>2119003639</t>
  </si>
  <si>
    <t>2119008680</t>
  </si>
  <si>
    <t>781</t>
  </si>
  <si>
    <t>1071049</t>
  </si>
  <si>
    <t>000003-2019-PA</t>
  </si>
  <si>
    <t>31-MAR-19</t>
  </si>
  <si>
    <t>794</t>
  </si>
  <si>
    <t>1071062</t>
  </si>
  <si>
    <t>ISTITUTO BIOCHIM.ITAL.LORENZINI (*) SPA</t>
  </si>
  <si>
    <t>398/P1</t>
  </si>
  <si>
    <t>25-GEN-19</t>
  </si>
  <si>
    <t>1306/P1</t>
  </si>
  <si>
    <t>13-MAR-19</t>
  </si>
  <si>
    <t>199/P1</t>
  </si>
  <si>
    <t>790</t>
  </si>
  <si>
    <t>1071058</t>
  </si>
  <si>
    <t>SPUGNINI ENRICO PIERLUIGI</t>
  </si>
  <si>
    <t>11/E</t>
  </si>
  <si>
    <t>795</t>
  </si>
  <si>
    <t>1071063</t>
  </si>
  <si>
    <t>PAPA ELENA</t>
  </si>
  <si>
    <t>799</t>
  </si>
  <si>
    <t>1071067</t>
  </si>
  <si>
    <t>MENGARELLI ING.SAMANTHA</t>
  </si>
  <si>
    <t>1112</t>
  </si>
  <si>
    <t>1072112</t>
  </si>
  <si>
    <t>BIOMATRIX SRL</t>
  </si>
  <si>
    <t>335PA</t>
  </si>
  <si>
    <t>12-DIC-18</t>
  </si>
  <si>
    <t>1114</t>
  </si>
  <si>
    <t>1072114</t>
  </si>
  <si>
    <t>C2 S.R.L. - FILIALE DI BRESCIA C2 S.R.L.</t>
  </si>
  <si>
    <t>6160</t>
  </si>
  <si>
    <t>06-NOV-18</t>
  </si>
  <si>
    <t>08-NOV-18</t>
  </si>
  <si>
    <t>1132</t>
  </si>
  <si>
    <t>1072134</t>
  </si>
  <si>
    <t>7</t>
  </si>
  <si>
    <t>03-GIU-19</t>
  </si>
  <si>
    <t>1150</t>
  </si>
  <si>
    <t>1072153</t>
  </si>
  <si>
    <t>10-GIU-19</t>
  </si>
  <si>
    <t>O.N.D.A. OSSERVATORIO NAZIONALE DELLA SALUTE DELLA DONNA</t>
  </si>
  <si>
    <t>269</t>
  </si>
  <si>
    <t>270</t>
  </si>
  <si>
    <t>1165</t>
  </si>
  <si>
    <t>1072168</t>
  </si>
  <si>
    <t>FATTPA 11_19</t>
  </si>
  <si>
    <t>980</t>
  </si>
  <si>
    <t>1071555</t>
  </si>
  <si>
    <t>FARMACIA IGEA SNC SAN GALLICANO</t>
  </si>
  <si>
    <t>2/2019/G</t>
  </si>
  <si>
    <t>1191</t>
  </si>
  <si>
    <t>1072211</t>
  </si>
  <si>
    <t>COZZA RAFFAELE</t>
  </si>
  <si>
    <t>864</t>
  </si>
  <si>
    <t>1071435</t>
  </si>
  <si>
    <t>15-MAG-19</t>
  </si>
  <si>
    <t>SERVIZI NUCLEARI S.N.C.</t>
  </si>
  <si>
    <t>FATTPA 7_19</t>
  </si>
  <si>
    <t>736</t>
  </si>
  <si>
    <t>1071014</t>
  </si>
  <si>
    <t>ADI BAR S.R.L.</t>
  </si>
  <si>
    <t>FATTPA 2_19</t>
  </si>
  <si>
    <t>10-GEN-19</t>
  </si>
  <si>
    <t>739</t>
  </si>
  <si>
    <t>1071017</t>
  </si>
  <si>
    <t>SIAD HEALTHCARE S.P.A.</t>
  </si>
  <si>
    <t>V1902181</t>
  </si>
  <si>
    <t>V1901236</t>
  </si>
  <si>
    <t>V1808423</t>
  </si>
  <si>
    <t>758</t>
  </si>
  <si>
    <t>1071023</t>
  </si>
  <si>
    <t>TEMA RICERCA SRL</t>
  </si>
  <si>
    <t>556/00</t>
  </si>
  <si>
    <t>15/00</t>
  </si>
  <si>
    <t>364/00</t>
  </si>
  <si>
    <t>1071026</t>
  </si>
  <si>
    <t>826</t>
  </si>
  <si>
    <t>765</t>
  </si>
  <si>
    <t>1071031</t>
  </si>
  <si>
    <t>MASSIMIANI GIOIA</t>
  </si>
  <si>
    <t>4/FE</t>
  </si>
  <si>
    <t>867</t>
  </si>
  <si>
    <t>1072100</t>
  </si>
  <si>
    <t>16-MAG-19</t>
  </si>
  <si>
    <t>ALLERGOPHARMA S.P.A.</t>
  </si>
  <si>
    <t>950713</t>
  </si>
  <si>
    <t>950462</t>
  </si>
  <si>
    <t>22-FEB-19</t>
  </si>
  <si>
    <t>950603</t>
  </si>
  <si>
    <t>950461</t>
  </si>
  <si>
    <t>950605</t>
  </si>
  <si>
    <t>950722</t>
  </si>
  <si>
    <t>950611</t>
  </si>
  <si>
    <t>1127</t>
  </si>
  <si>
    <t>1072129</t>
  </si>
  <si>
    <t>CHARLES RIVER LABORATORIES ITALIA S.R.L. S.R.L.</t>
  </si>
  <si>
    <t>0052006284</t>
  </si>
  <si>
    <t>10-MAG-19</t>
  </si>
  <si>
    <t>0052006094</t>
  </si>
  <si>
    <t>17-APR-19</t>
  </si>
  <si>
    <t>19-APR-19</t>
  </si>
  <si>
    <t>0052005980</t>
  </si>
  <si>
    <t>0052005981</t>
  </si>
  <si>
    <t>0052006024</t>
  </si>
  <si>
    <t>0052006186</t>
  </si>
  <si>
    <t>1131</t>
  </si>
  <si>
    <t>1072133</t>
  </si>
  <si>
    <t>ANNUNZIATA SALVATORE</t>
  </si>
  <si>
    <t>FATTPA 12_19</t>
  </si>
  <si>
    <t>02-GIU-19</t>
  </si>
  <si>
    <t>1180</t>
  </si>
  <si>
    <t>1072183</t>
  </si>
  <si>
    <t>17-GIU-19</t>
  </si>
  <si>
    <t>AUVITEC DI MARCO CASSIANO</t>
  </si>
  <si>
    <t>57</t>
  </si>
  <si>
    <t>526</t>
  </si>
  <si>
    <t>1070117</t>
  </si>
  <si>
    <t>MANNISI ELENA</t>
  </si>
  <si>
    <t>3</t>
  </si>
  <si>
    <t>527</t>
  </si>
  <si>
    <t>1070118</t>
  </si>
  <si>
    <t>528</t>
  </si>
  <si>
    <t>1070119</t>
  </si>
  <si>
    <t>BUFALO ARABELLA</t>
  </si>
  <si>
    <t>532</t>
  </si>
  <si>
    <t>1070123</t>
  </si>
  <si>
    <t>3/FE</t>
  </si>
  <si>
    <t>20-MAR-19</t>
  </si>
  <si>
    <t>700</t>
  </si>
  <si>
    <t>1070844</t>
  </si>
  <si>
    <t>9639317586</t>
  </si>
  <si>
    <t>9639318329</t>
  </si>
  <si>
    <t>17-GEN-19</t>
  </si>
  <si>
    <t>9639318172</t>
  </si>
  <si>
    <t>9639322534</t>
  </si>
  <si>
    <t>704</t>
  </si>
  <si>
    <t>1070848</t>
  </si>
  <si>
    <t>ALESSIA PONTESILLI</t>
  </si>
  <si>
    <t>FATTPA 1_19</t>
  </si>
  <si>
    <t>727</t>
  </si>
  <si>
    <t>1070864</t>
  </si>
  <si>
    <t>ITCONSULTING S.R.L.</t>
  </si>
  <si>
    <t>2018.MAGA.381</t>
  </si>
  <si>
    <t>730</t>
  </si>
  <si>
    <t>1070866</t>
  </si>
  <si>
    <t>CAPOCCIA ROBERTA</t>
  </si>
  <si>
    <t>3/PA 2019</t>
  </si>
  <si>
    <t>669</t>
  </si>
  <si>
    <t>1070819</t>
  </si>
  <si>
    <t>BISEGNA TIZIANA</t>
  </si>
  <si>
    <t>1E</t>
  </si>
  <si>
    <t>26-MAR-19</t>
  </si>
  <si>
    <t>681</t>
  </si>
  <si>
    <t>1070824</t>
  </si>
  <si>
    <t>CATALANO CARLO</t>
  </si>
  <si>
    <t>FATTPA 2_18</t>
  </si>
  <si>
    <t>20-GEN-18</t>
  </si>
  <si>
    <t>686</t>
  </si>
  <si>
    <t>1070829</t>
  </si>
  <si>
    <t>CAPRIOLI GIANLUCA</t>
  </si>
  <si>
    <t>04/2019</t>
  </si>
  <si>
    <t>02-APR-19</t>
  </si>
  <si>
    <t>708</t>
  </si>
  <si>
    <t>1070853</t>
  </si>
  <si>
    <t>LIFE TECHNOLOGIES ITALIA FIL. LIFE TECHNOLOGIES EUROPE BV EX</t>
  </si>
  <si>
    <t>18986207</t>
  </si>
  <si>
    <t>27-DIC-18</t>
  </si>
  <si>
    <t>1190</t>
  </si>
  <si>
    <t>1072210</t>
  </si>
  <si>
    <t>AMATO AGATA CECILIA</t>
  </si>
  <si>
    <t>542</t>
  </si>
  <si>
    <t>1070365</t>
  </si>
  <si>
    <t>QIAGEN S.P.A.</t>
  </si>
  <si>
    <t>0980211774</t>
  </si>
  <si>
    <t>05-FEB-19</t>
  </si>
  <si>
    <t>08-FEB-19</t>
  </si>
  <si>
    <t>0980211495</t>
  </si>
  <si>
    <t>0980211450</t>
  </si>
  <si>
    <t>0980212003</t>
  </si>
  <si>
    <t>0980211192</t>
  </si>
  <si>
    <t>0980210874</t>
  </si>
  <si>
    <t>14-GEN-19</t>
  </si>
  <si>
    <t>769</t>
  </si>
  <si>
    <t>1071035</t>
  </si>
  <si>
    <t>18985651</t>
  </si>
  <si>
    <t>776</t>
  </si>
  <si>
    <t>1071043</t>
  </si>
  <si>
    <t>CONVERGE S.P.A.</t>
  </si>
  <si>
    <t>19300557</t>
  </si>
  <si>
    <t>19301277</t>
  </si>
  <si>
    <t>787</t>
  </si>
  <si>
    <t>1071055</t>
  </si>
  <si>
    <t>788</t>
  </si>
  <si>
    <t>1071056</t>
  </si>
  <si>
    <t>IORIO ALESSANDRA</t>
  </si>
  <si>
    <t>34</t>
  </si>
  <si>
    <t>30</t>
  </si>
  <si>
    <t>14</t>
  </si>
  <si>
    <t>789</t>
  </si>
  <si>
    <t>1071057</t>
  </si>
  <si>
    <t>FATTPA 9_19</t>
  </si>
  <si>
    <t>1147</t>
  </si>
  <si>
    <t>1072149</t>
  </si>
  <si>
    <t>SOCIETA' ITALIANA BREVETTI S.P.A.</t>
  </si>
  <si>
    <t>SIB900089-2019</t>
  </si>
  <si>
    <t>1116</t>
  </si>
  <si>
    <t>1072117</t>
  </si>
  <si>
    <t>LOGIC S.R.L.</t>
  </si>
  <si>
    <t>135 PA</t>
  </si>
  <si>
    <t>437 PA</t>
  </si>
  <si>
    <t>1123</t>
  </si>
  <si>
    <t>1072125</t>
  </si>
  <si>
    <t>4041/00</t>
  </si>
  <si>
    <t>979</t>
  </si>
  <si>
    <t>1071554</t>
  </si>
  <si>
    <t>REPAS LUNCH COUPON SRL</t>
  </si>
  <si>
    <t>887/27</t>
  </si>
  <si>
    <t>801</t>
  </si>
  <si>
    <t>1071069</t>
  </si>
  <si>
    <t>CATANIA GIOVANNA</t>
  </si>
  <si>
    <t>875</t>
  </si>
  <si>
    <t>1071438</t>
  </si>
  <si>
    <t>5/2019</t>
  </si>
  <si>
    <t>738</t>
  </si>
  <si>
    <t>1071016</t>
  </si>
  <si>
    <t>CAMPOVERDE S.R.L.</t>
  </si>
  <si>
    <t>2018-V-V8-1141</t>
  </si>
  <si>
    <t>21-NOV-18</t>
  </si>
  <si>
    <t>22-NOV-18</t>
  </si>
  <si>
    <t>740</t>
  </si>
  <si>
    <t>1071018</t>
  </si>
  <si>
    <t>OLYMPUS ITALIA S.R.L. SOCIETA' UNIPERSONALE</t>
  </si>
  <si>
    <t>6100100262</t>
  </si>
  <si>
    <t>6100099931</t>
  </si>
  <si>
    <t>6100099930</t>
  </si>
  <si>
    <t>6100099929</t>
  </si>
  <si>
    <t>6100100261</t>
  </si>
  <si>
    <t>6100099926</t>
  </si>
  <si>
    <t>6100099927</t>
  </si>
  <si>
    <t>6100099928</t>
  </si>
  <si>
    <t>756</t>
  </si>
  <si>
    <t>1071021</t>
  </si>
  <si>
    <t>OSINTERS SRL</t>
  </si>
  <si>
    <t>1125</t>
  </si>
  <si>
    <t>1072127</t>
  </si>
  <si>
    <t>UNIV. STUDI TOR VERGATA CCRVM</t>
  </si>
  <si>
    <t>dip00397-0033/2019</t>
  </si>
  <si>
    <t>1072130</t>
  </si>
  <si>
    <t>0052002166</t>
  </si>
  <si>
    <t>03-SET-18</t>
  </si>
  <si>
    <t>14-SET-18</t>
  </si>
  <si>
    <t>467</t>
  </si>
  <si>
    <t>1070100</t>
  </si>
  <si>
    <t>AMADIO BRUNO</t>
  </si>
  <si>
    <t>2</t>
  </si>
  <si>
    <t>524</t>
  </si>
  <si>
    <t>1070116</t>
  </si>
  <si>
    <t>PESCE ALESSANDRO</t>
  </si>
  <si>
    <t>10-MAR-19</t>
  </si>
  <si>
    <t>531</t>
  </si>
  <si>
    <t>1070122</t>
  </si>
  <si>
    <t>17-MAR-19</t>
  </si>
  <si>
    <t>698</t>
  </si>
  <si>
    <t>1070842</t>
  </si>
  <si>
    <t>0052003314</t>
  </si>
  <si>
    <t>0052003272</t>
  </si>
  <si>
    <t>0052003359</t>
  </si>
  <si>
    <t>1070845</t>
  </si>
  <si>
    <t>9639312115</t>
  </si>
  <si>
    <t>05-NOV-18</t>
  </si>
  <si>
    <t>731</t>
  </si>
  <si>
    <t>1070867</t>
  </si>
  <si>
    <t>VALIANTE MICHELE</t>
  </si>
  <si>
    <t>5PA</t>
  </si>
  <si>
    <t>744</t>
  </si>
  <si>
    <t>1070869</t>
  </si>
  <si>
    <t>AB ANALITICA</t>
  </si>
  <si>
    <t>1381/PA</t>
  </si>
  <si>
    <t>680</t>
  </si>
  <si>
    <t>1070823</t>
  </si>
  <si>
    <t>MARCELLINI DR. MARIO</t>
  </si>
  <si>
    <t>0000000001/PA</t>
  </si>
  <si>
    <t>687</t>
  </si>
  <si>
    <t>1070830</t>
  </si>
  <si>
    <t>23</t>
  </si>
  <si>
    <t>726</t>
  </si>
  <si>
    <t>1070863</t>
  </si>
  <si>
    <t>ZANNINO SILVANA</t>
  </si>
  <si>
    <t>6</t>
  </si>
  <si>
    <t>814</t>
  </si>
  <si>
    <t>1071204</t>
  </si>
  <si>
    <t>TEOFARMA S.R.L.</t>
  </si>
  <si>
    <t>1901001651</t>
  </si>
  <si>
    <t>1901000953</t>
  </si>
  <si>
    <t>1901000458</t>
  </si>
  <si>
    <t>1901000459</t>
  </si>
  <si>
    <t>816</t>
  </si>
  <si>
    <t>1071206</t>
  </si>
  <si>
    <t>VALEAS SPA</t>
  </si>
  <si>
    <t>2019-V1 -0003453</t>
  </si>
  <si>
    <t>856</t>
  </si>
  <si>
    <t>1071425</t>
  </si>
  <si>
    <t>ROCHE DIAGNOSTICS S.P.A.</t>
  </si>
  <si>
    <t>9579310004</t>
  </si>
  <si>
    <t>Nd Acquisti FEPA</t>
  </si>
  <si>
    <t>9579305198</t>
  </si>
  <si>
    <t>859</t>
  </si>
  <si>
    <t>1071428</t>
  </si>
  <si>
    <t>0980209158</t>
  </si>
  <si>
    <t>29-NOV-18</t>
  </si>
  <si>
    <t>0980190632</t>
  </si>
  <si>
    <t>25-SET-17</t>
  </si>
  <si>
    <t>26-SET-17</t>
  </si>
  <si>
    <t>27-SET-17</t>
  </si>
  <si>
    <t>0980209364</t>
  </si>
  <si>
    <t>1071429</t>
  </si>
  <si>
    <t>0980213276</t>
  </si>
  <si>
    <t>0980213755</t>
  </si>
  <si>
    <t>0980213026</t>
  </si>
  <si>
    <t>0980211523</t>
  </si>
  <si>
    <t>860</t>
  </si>
  <si>
    <t>1071430</t>
  </si>
  <si>
    <t>ROVI BIOTECH SRL</t>
  </si>
  <si>
    <t>653</t>
  </si>
  <si>
    <t>1233</t>
  </si>
  <si>
    <t>881</t>
  </si>
  <si>
    <t>1071442</t>
  </si>
  <si>
    <t>PELLE FABIO</t>
  </si>
  <si>
    <t>FATTPA 4_19</t>
  </si>
  <si>
    <t>947</t>
  </si>
  <si>
    <t>1071497</t>
  </si>
  <si>
    <t>20-MAG-19</t>
  </si>
  <si>
    <t>DEKA M.E.L.A. S.R.L.</t>
  </si>
  <si>
    <t>23/V14</t>
  </si>
  <si>
    <t>953</t>
  </si>
  <si>
    <t>1071503</t>
  </si>
  <si>
    <t>ELSI S.R.L.</t>
  </si>
  <si>
    <t>33</t>
  </si>
  <si>
    <t>42</t>
  </si>
  <si>
    <t>829</t>
  </si>
  <si>
    <t>1071409</t>
  </si>
  <si>
    <t>ZOCCHI JACOPO</t>
  </si>
  <si>
    <t>9/001</t>
  </si>
  <si>
    <t>839</t>
  </si>
  <si>
    <t>1071418</t>
  </si>
  <si>
    <t>RENZI DANIELA</t>
  </si>
  <si>
    <t>6/2019</t>
  </si>
  <si>
    <t>824</t>
  </si>
  <si>
    <t>1071405</t>
  </si>
  <si>
    <t>2G PRINT LAB SRL</t>
  </si>
  <si>
    <t>5-FE</t>
  </si>
  <si>
    <t>6-FE</t>
  </si>
  <si>
    <t>825</t>
  </si>
  <si>
    <t>1071406</t>
  </si>
  <si>
    <t>199179120/306519/P1</t>
  </si>
  <si>
    <t>199178231/305857/P1</t>
  </si>
  <si>
    <t>199178123/305750/P1</t>
  </si>
  <si>
    <t>01-MAR-19</t>
  </si>
  <si>
    <t>828</t>
  </si>
  <si>
    <t>1071408</t>
  </si>
  <si>
    <t>D'IORIO OSVALDO</t>
  </si>
  <si>
    <t>1184</t>
  </si>
  <si>
    <t>1072204</t>
  </si>
  <si>
    <t>BELLANGINO MARIANGELA</t>
  </si>
  <si>
    <t>03</t>
  </si>
  <si>
    <t>717</t>
  </si>
  <si>
    <t>1071008</t>
  </si>
  <si>
    <t>VINCI-BIOCHEM SRL</t>
  </si>
  <si>
    <t>106/E</t>
  </si>
  <si>
    <t>93/E</t>
  </si>
  <si>
    <t>570</t>
  </si>
  <si>
    <t>1070526</t>
  </si>
  <si>
    <t>KRASNIQI EISELD</t>
  </si>
  <si>
    <t>537</t>
  </si>
  <si>
    <t>1070359</t>
  </si>
  <si>
    <t>VODAFONE OMNITEL N.V.</t>
  </si>
  <si>
    <t>AL01986678</t>
  </si>
  <si>
    <t>770</t>
  </si>
  <si>
    <t>1071036</t>
  </si>
  <si>
    <t>M&amp;M BIOTECH S.C.AR.L.</t>
  </si>
  <si>
    <t>39/A19</t>
  </si>
  <si>
    <t>40/A19</t>
  </si>
  <si>
    <t>774</t>
  </si>
  <si>
    <t>1071041</t>
  </si>
  <si>
    <t>MILTENYI BIOTEC S.R.L. SOCIO UNICO</t>
  </si>
  <si>
    <t>1021900691</t>
  </si>
  <si>
    <t>775</t>
  </si>
  <si>
    <t>1071042</t>
  </si>
  <si>
    <t>NIKE SPA</t>
  </si>
  <si>
    <t>0118</t>
  </si>
  <si>
    <t>793</t>
  </si>
  <si>
    <t>1071061</t>
  </si>
  <si>
    <t>BONOMO CLAUDIA</t>
  </si>
  <si>
    <t>783</t>
  </si>
  <si>
    <t>1071051</t>
  </si>
  <si>
    <t>786</t>
  </si>
  <si>
    <t>1071054</t>
  </si>
  <si>
    <t>MOOSAVI FIROOZABADI MARJAN</t>
  </si>
  <si>
    <t>2/PA</t>
  </si>
  <si>
    <t>22-APR-19</t>
  </si>
  <si>
    <t>796</t>
  </si>
  <si>
    <t>1071064</t>
  </si>
  <si>
    <t>797</t>
  </si>
  <si>
    <t>1071065</t>
  </si>
  <si>
    <t>4/PA 2019</t>
  </si>
  <si>
    <t>798</t>
  </si>
  <si>
    <t>1071066</t>
  </si>
  <si>
    <t>GENECHRON SRL</t>
  </si>
  <si>
    <t>21-FEB-19</t>
  </si>
  <si>
    <t>1128</t>
  </si>
  <si>
    <t>1072131</t>
  </si>
  <si>
    <t>BIOSIGMA S.R.L.</t>
  </si>
  <si>
    <t>19FS005071</t>
  </si>
  <si>
    <t>1148</t>
  </si>
  <si>
    <t>1072150</t>
  </si>
  <si>
    <t>S.I.A.L.  S.R.L.</t>
  </si>
  <si>
    <t>2019  3989</t>
  </si>
  <si>
    <t>30-MAG-19</t>
  </si>
  <si>
    <t>1149</t>
  </si>
  <si>
    <t>1072152</t>
  </si>
  <si>
    <t>SCAMINACI MARIA DANIELA</t>
  </si>
  <si>
    <t>000007-2019-PA</t>
  </si>
  <si>
    <t>1158</t>
  </si>
  <si>
    <t>1072161</t>
  </si>
  <si>
    <t>3/PA</t>
  </si>
  <si>
    <t>1171</t>
  </si>
  <si>
    <t>1072174</t>
  </si>
  <si>
    <t>1118</t>
  </si>
  <si>
    <t>1072119</t>
  </si>
  <si>
    <t>THERMO FISHER SCIENTIFIC MILANO SRL</t>
  </si>
  <si>
    <t>9161016026</t>
  </si>
  <si>
    <t>1072123</t>
  </si>
  <si>
    <t>3073389086</t>
  </si>
  <si>
    <t>3073382340</t>
  </si>
  <si>
    <t>15-NOV-18</t>
  </si>
  <si>
    <t>19-NOV-18</t>
  </si>
  <si>
    <t>3073392261</t>
  </si>
  <si>
    <t>3073390605</t>
  </si>
  <si>
    <t>803</t>
  </si>
  <si>
    <t>1071071</t>
  </si>
  <si>
    <t>MAGALOTTI LEONARDO</t>
  </si>
  <si>
    <t>1-2019-FE</t>
  </si>
  <si>
    <t>862</t>
  </si>
  <si>
    <t>1071433</t>
  </si>
  <si>
    <t>SEDA  S.P.A.</t>
  </si>
  <si>
    <t>VP  000682</t>
  </si>
  <si>
    <t>20-FEB-19</t>
  </si>
  <si>
    <t>1120</t>
  </si>
  <si>
    <t>1072121</t>
  </si>
  <si>
    <t>ALLEVAMENTI PLAISANT S.R.L.</t>
  </si>
  <si>
    <t>2/24</t>
  </si>
  <si>
    <t>2/36</t>
  </si>
  <si>
    <t>2/52</t>
  </si>
  <si>
    <t>1124</t>
  </si>
  <si>
    <t>1072126</t>
  </si>
  <si>
    <t>117</t>
  </si>
  <si>
    <t>1126</t>
  </si>
  <si>
    <t>1072128</t>
  </si>
  <si>
    <t>5912210486</t>
  </si>
  <si>
    <t>31-MAG-19</t>
  </si>
  <si>
    <t>29-MAG-19</t>
  </si>
  <si>
    <t>19991228</t>
  </si>
  <si>
    <t>5912210555</t>
  </si>
  <si>
    <t>469</t>
  </si>
  <si>
    <t>1070102</t>
  </si>
  <si>
    <t>2/PA 2019</t>
  </si>
  <si>
    <t>470</t>
  </si>
  <si>
    <t>1070103</t>
  </si>
  <si>
    <t>N.03/2019</t>
  </si>
  <si>
    <t>533</t>
  </si>
  <si>
    <t>1070125</t>
  </si>
  <si>
    <t>2/2019</t>
  </si>
  <si>
    <t>745</t>
  </si>
  <si>
    <t>1070870</t>
  </si>
  <si>
    <t>3V CHIMICA S.R.L.</t>
  </si>
  <si>
    <t>A309</t>
  </si>
  <si>
    <t>A310</t>
  </si>
  <si>
    <t>748</t>
  </si>
  <si>
    <t>1070873</t>
  </si>
  <si>
    <t>BECKMAN COULTER SRL</t>
  </si>
  <si>
    <t>2019001183</t>
  </si>
  <si>
    <t>666</t>
  </si>
  <si>
    <t>1070818</t>
  </si>
  <si>
    <t>RAGNI SILVIA</t>
  </si>
  <si>
    <t>1_PA 2019</t>
  </si>
  <si>
    <t>682</t>
  </si>
  <si>
    <t>1070825</t>
  </si>
  <si>
    <t>COCCI LUCIA</t>
  </si>
  <si>
    <t>12PA</t>
  </si>
  <si>
    <t>685</t>
  </si>
  <si>
    <t>1070828</t>
  </si>
  <si>
    <t>ABRIL DR.SSA ELVA ERMITA</t>
  </si>
  <si>
    <t>AF01 1/19</t>
  </si>
  <si>
    <t>857</t>
  </si>
  <si>
    <t>1071426</t>
  </si>
  <si>
    <t>PELLEGRINI SPA</t>
  </si>
  <si>
    <t>19TP00000002</t>
  </si>
  <si>
    <t>831</t>
  </si>
  <si>
    <t>1071412</t>
  </si>
  <si>
    <t>TIMARCO CHIARA</t>
  </si>
  <si>
    <t>832</t>
  </si>
  <si>
    <t>1071413</t>
  </si>
  <si>
    <t>LOBASCIO ANNA MARIA</t>
  </si>
  <si>
    <t>863</t>
  </si>
  <si>
    <t>1071434</t>
  </si>
  <si>
    <t>SERVIER ITALIA  S.P.A</t>
  </si>
  <si>
    <t>19VPA01759</t>
  </si>
  <si>
    <t>880</t>
  </si>
  <si>
    <t>1071441</t>
  </si>
  <si>
    <t>15PA</t>
  </si>
  <si>
    <t>883</t>
  </si>
  <si>
    <t>1071444</t>
  </si>
  <si>
    <t>CAPPELLI SONIA</t>
  </si>
  <si>
    <t>1071407</t>
  </si>
  <si>
    <t>ALFA AMBIENTE CONSULTING SRL</t>
  </si>
  <si>
    <t>945</t>
  </si>
  <si>
    <t>1071494</t>
  </si>
  <si>
    <t>DIFA COOPER S.P.A.</t>
  </si>
  <si>
    <t>2569/ST</t>
  </si>
  <si>
    <t>1125/ST</t>
  </si>
  <si>
    <t>2398/ST</t>
  </si>
  <si>
    <t>535</t>
  </si>
  <si>
    <t>1070357</t>
  </si>
  <si>
    <t>G.F. SECCHI DI G.SECCHI</t>
  </si>
  <si>
    <t>9</t>
  </si>
  <si>
    <t>1205</t>
  </si>
  <si>
    <t>1072225</t>
  </si>
  <si>
    <t>STEFANILE ANNUNZIATA</t>
  </si>
  <si>
    <t>11-GIU-19</t>
  </si>
  <si>
    <t>982</t>
  </si>
  <si>
    <t>1071706</t>
  </si>
  <si>
    <t>LIBEMAX SRL</t>
  </si>
  <si>
    <t>289</t>
  </si>
  <si>
    <t>689</t>
  </si>
  <si>
    <t>1070832</t>
  </si>
  <si>
    <t>3/001</t>
  </si>
  <si>
    <t>710</t>
  </si>
  <si>
    <t>1071002</t>
  </si>
  <si>
    <t>900323-2018</t>
  </si>
  <si>
    <t>23-NOV-18</t>
  </si>
  <si>
    <t>26-NOV-18</t>
  </si>
  <si>
    <t>900322-2018</t>
  </si>
  <si>
    <t>711</t>
  </si>
  <si>
    <t>1071003</t>
  </si>
  <si>
    <t>PROTEX S.R.L.</t>
  </si>
  <si>
    <t>83/PA</t>
  </si>
  <si>
    <t>31-OTT-18</t>
  </si>
  <si>
    <t>98/PA</t>
  </si>
  <si>
    <t>1071004</t>
  </si>
  <si>
    <t>100/PA</t>
  </si>
  <si>
    <t>625</t>
  </si>
  <si>
    <t>1070585</t>
  </si>
  <si>
    <t>EUROFINS GENOMICS S.R.L.</t>
  </si>
  <si>
    <t>PA900050</t>
  </si>
  <si>
    <t>652</t>
  </si>
  <si>
    <t>1070611</t>
  </si>
  <si>
    <t>655</t>
  </si>
  <si>
    <t>1070613</t>
  </si>
  <si>
    <t>665</t>
  </si>
  <si>
    <t>1070621</t>
  </si>
  <si>
    <t>PUBBLIFORMEZ S.R.L.</t>
  </si>
  <si>
    <t>12-GIU-18</t>
  </si>
  <si>
    <t>14-GIU-18</t>
  </si>
  <si>
    <t>1070622</t>
  </si>
  <si>
    <t>199173191/302553/P1</t>
  </si>
  <si>
    <t>1027</t>
  </si>
  <si>
    <t>1071902</t>
  </si>
  <si>
    <t>DIAGNOSTIC INTERNATIONAL DISTRIBUTION S.P.A.</t>
  </si>
  <si>
    <t>E00232</t>
  </si>
  <si>
    <t>1028</t>
  </si>
  <si>
    <t>1071903</t>
  </si>
  <si>
    <t>STUDIO LEGALE TRIBUTARIO</t>
  </si>
  <si>
    <t>BITL0218008134</t>
  </si>
  <si>
    <t>520</t>
  </si>
  <si>
    <t>1070112</t>
  </si>
  <si>
    <t>000002-2019-PA</t>
  </si>
  <si>
    <t>492</t>
  </si>
  <si>
    <t>1070332</t>
  </si>
  <si>
    <t>2119007443</t>
  </si>
  <si>
    <t>493</t>
  </si>
  <si>
    <t>1070334</t>
  </si>
  <si>
    <t>0052005359</t>
  </si>
  <si>
    <t>0052005358</t>
  </si>
  <si>
    <t>0052005447</t>
  </si>
  <si>
    <t>25-FEB-19</t>
  </si>
  <si>
    <t>0052005284</t>
  </si>
  <si>
    <t>0052005449</t>
  </si>
  <si>
    <t>1193</t>
  </si>
  <si>
    <t>1072213</t>
  </si>
  <si>
    <t>FALCONI MARIO</t>
  </si>
  <si>
    <t>1197</t>
  </si>
  <si>
    <t>1072217</t>
  </si>
  <si>
    <t>NERI GIOVANNI</t>
  </si>
  <si>
    <t>1198</t>
  </si>
  <si>
    <t>1072218</t>
  </si>
  <si>
    <t>RUGGERI ENZO MARIA</t>
  </si>
  <si>
    <t>481</t>
  </si>
  <si>
    <t>1070318</t>
  </si>
  <si>
    <t>EUROCLONE S.P.A.</t>
  </si>
  <si>
    <t>012453-0CPAPA</t>
  </si>
  <si>
    <t>012890-0CPAPA</t>
  </si>
  <si>
    <t>012897-0CPAPA</t>
  </si>
  <si>
    <t>012454-0CPAPA</t>
  </si>
  <si>
    <t>012452-0CPAPA</t>
  </si>
  <si>
    <t>482</t>
  </si>
  <si>
    <t>1070319</t>
  </si>
  <si>
    <t>762</t>
  </si>
  <si>
    <t>27-NOV-18</t>
  </si>
  <si>
    <t>757</t>
  </si>
  <si>
    <t>735</t>
  </si>
  <si>
    <t>1071013</t>
  </si>
  <si>
    <t>UNIMEDICAL BIO. TECH. SRL</t>
  </si>
  <si>
    <t>567/PA</t>
  </si>
  <si>
    <t>566/PA</t>
  </si>
  <si>
    <t>550/PA</t>
  </si>
  <si>
    <t>668</t>
  </si>
  <si>
    <t>1070624</t>
  </si>
  <si>
    <t>2/174</t>
  </si>
  <si>
    <t>03-GEN-19</t>
  </si>
  <si>
    <t>1070625</t>
  </si>
  <si>
    <t>2/9</t>
  </si>
  <si>
    <t>670</t>
  </si>
  <si>
    <t>1070626</t>
  </si>
  <si>
    <t>192007905</t>
  </si>
  <si>
    <t>182059315</t>
  </si>
  <si>
    <t>26-DIC-18</t>
  </si>
  <si>
    <t>192006570</t>
  </si>
  <si>
    <t>192006571</t>
  </si>
  <si>
    <t>192005116</t>
  </si>
  <si>
    <t>192007378</t>
  </si>
  <si>
    <t>192008544</t>
  </si>
  <si>
    <t>192008543</t>
  </si>
  <si>
    <t>192007376</t>
  </si>
  <si>
    <t>671</t>
  </si>
  <si>
    <t>1070627</t>
  </si>
  <si>
    <t>BIOCLASS SRL</t>
  </si>
  <si>
    <t>00020190074</t>
  </si>
  <si>
    <t>20180433</t>
  </si>
  <si>
    <t>1071038</t>
  </si>
  <si>
    <t>287/PASP</t>
  </si>
  <si>
    <t>772</t>
  </si>
  <si>
    <t>1071039</t>
  </si>
  <si>
    <t>MICRO LAB EQUIPMENT S.R.L.</t>
  </si>
  <si>
    <t>30/PA</t>
  </si>
  <si>
    <t>785</t>
  </si>
  <si>
    <t>1071053</t>
  </si>
  <si>
    <t>SALTALAMACCHIA FLAVIA</t>
  </si>
  <si>
    <t>20-APR-19</t>
  </si>
  <si>
    <t>792</t>
  </si>
  <si>
    <t>1071060</t>
  </si>
  <si>
    <t>EPPENDORF S.R.L.</t>
  </si>
  <si>
    <t>P01628</t>
  </si>
  <si>
    <t>1146</t>
  </si>
  <si>
    <t>1072148</t>
  </si>
  <si>
    <t>RESIS SRL</t>
  </si>
  <si>
    <t>13/2019</t>
  </si>
  <si>
    <t>1072151</t>
  </si>
  <si>
    <t>2019  3743</t>
  </si>
  <si>
    <t>28-MAG-19</t>
  </si>
  <si>
    <t>2019  3260</t>
  </si>
  <si>
    <t>2019  3748</t>
  </si>
  <si>
    <t>2019  3746</t>
  </si>
  <si>
    <t>2019  3532</t>
  </si>
  <si>
    <t>2019  1695</t>
  </si>
  <si>
    <t>1121</t>
  </si>
  <si>
    <t>1072122</t>
  </si>
  <si>
    <t>884</t>
  </si>
  <si>
    <t>1071535</t>
  </si>
  <si>
    <t>PICCOLI MARZIA</t>
  </si>
  <si>
    <t>7/FA</t>
  </si>
  <si>
    <t>1182</t>
  </si>
  <si>
    <t>1072202</t>
  </si>
  <si>
    <t>SOFTWAREONE ITALIA SRL</t>
  </si>
  <si>
    <t>IT-PSI-190864</t>
  </si>
  <si>
    <t>26-FEB-19</t>
  </si>
  <si>
    <t>802</t>
  </si>
  <si>
    <t>1071070</t>
  </si>
  <si>
    <t>Eurofins Genoma Group Srl a Socio Unico ex GENOMA S.A.S.</t>
  </si>
  <si>
    <t>2114/M</t>
  </si>
  <si>
    <t>804</t>
  </si>
  <si>
    <t>1071072</t>
  </si>
  <si>
    <t>GIOVINAZZO GIUSEPPE</t>
  </si>
  <si>
    <t>3/7</t>
  </si>
  <si>
    <t>30-MAR-19</t>
  </si>
  <si>
    <t>972</t>
  </si>
  <si>
    <t>1071512</t>
  </si>
  <si>
    <t>SIGMA ALDRICH SRL</t>
  </si>
  <si>
    <t>8281331100</t>
  </si>
  <si>
    <t>8281332324</t>
  </si>
  <si>
    <t>1070124</t>
  </si>
  <si>
    <t>4/2019</t>
  </si>
  <si>
    <t>1070841</t>
  </si>
  <si>
    <t>0052005326</t>
  </si>
  <si>
    <t>0052005232</t>
  </si>
  <si>
    <t>0052005196</t>
  </si>
  <si>
    <t>747</t>
  </si>
  <si>
    <t>1070872</t>
  </si>
  <si>
    <t>00020190079</t>
  </si>
  <si>
    <t>664</t>
  </si>
  <si>
    <t>1070817</t>
  </si>
  <si>
    <t>TANCORRE ISABELLA</t>
  </si>
  <si>
    <t>684</t>
  </si>
  <si>
    <t>1070827</t>
  </si>
  <si>
    <t>718</t>
  </si>
  <si>
    <t>1070855</t>
  </si>
  <si>
    <t>UNIVERSITA' COMMERCIALE LUIGI BOCCONI</t>
  </si>
  <si>
    <t>0000053328</t>
  </si>
  <si>
    <t>07-NOV-18</t>
  </si>
  <si>
    <t>0000053327</t>
  </si>
  <si>
    <t>0000053329</t>
  </si>
  <si>
    <t>724</t>
  </si>
  <si>
    <t>1070861</t>
  </si>
  <si>
    <t>813</t>
  </si>
  <si>
    <t>1071201</t>
  </si>
  <si>
    <t>TESARO BIO ITALY SRL</t>
  </si>
  <si>
    <t>3910000611</t>
  </si>
  <si>
    <t>3910000582</t>
  </si>
  <si>
    <t>3910000427</t>
  </si>
  <si>
    <t>3910000654</t>
  </si>
  <si>
    <t>858</t>
  </si>
  <si>
    <t>1071427</t>
  </si>
  <si>
    <t>UNIVERSITA' CAMPUS BIO-MEDICO ROMA</t>
  </si>
  <si>
    <t>157/16</t>
  </si>
  <si>
    <t>152/16</t>
  </si>
  <si>
    <t>7/16</t>
  </si>
  <si>
    <t>146/16</t>
  </si>
  <si>
    <t>1071431</t>
  </si>
  <si>
    <t>303</t>
  </si>
  <si>
    <t>1071495</t>
  </si>
  <si>
    <t>3/ST</t>
  </si>
  <si>
    <t>876</t>
  </si>
  <si>
    <t>1071439</t>
  </si>
  <si>
    <t>FPA 1/19</t>
  </si>
  <si>
    <t>878</t>
  </si>
  <si>
    <t>1071440</t>
  </si>
  <si>
    <t>BOVE ALFREDO MARIA</t>
  </si>
  <si>
    <t>1/1</t>
  </si>
  <si>
    <t>888</t>
  </si>
  <si>
    <t>1071447</t>
  </si>
  <si>
    <t>TANZILLI ANTONIO</t>
  </si>
  <si>
    <t>4/19</t>
  </si>
  <si>
    <t>830</t>
  </si>
  <si>
    <t>1071411</t>
  </si>
  <si>
    <t>3073508089</t>
  </si>
  <si>
    <t>3073361008</t>
  </si>
  <si>
    <t>23-AGO-18</t>
  </si>
  <si>
    <t>3073509642</t>
  </si>
  <si>
    <t>847</t>
  </si>
  <si>
    <t>1071420</t>
  </si>
  <si>
    <t>INVERNIZZI ERNESTO S.P.A.</t>
  </si>
  <si>
    <t>3285</t>
  </si>
  <si>
    <t>946</t>
  </si>
  <si>
    <t>1071496</t>
  </si>
  <si>
    <t>DIMAR SRL</t>
  </si>
  <si>
    <t>000174/19</t>
  </si>
  <si>
    <t>1071424</t>
  </si>
  <si>
    <t>9579301880</t>
  </si>
  <si>
    <t>885</t>
  </si>
  <si>
    <t>1071445</t>
  </si>
  <si>
    <t>FATTPA 8_19</t>
  </si>
  <si>
    <t>833</t>
  </si>
  <si>
    <t>1071414</t>
  </si>
  <si>
    <t>842</t>
  </si>
  <si>
    <t>1071419</t>
  </si>
  <si>
    <t>VIFOR PHARMA ITALIA SRL</t>
  </si>
  <si>
    <t>1396</t>
  </si>
  <si>
    <t>705</t>
  </si>
  <si>
    <t>1070849</t>
  </si>
  <si>
    <t>BIOH FILTRAZIONE SRL</t>
  </si>
  <si>
    <t>8-PA</t>
  </si>
  <si>
    <t>706</t>
  </si>
  <si>
    <t>1070850</t>
  </si>
  <si>
    <t>GALDERMA ITALIA S.P.A.</t>
  </si>
  <si>
    <t>190000014</t>
  </si>
  <si>
    <t>1185</t>
  </si>
  <si>
    <t>1072205</t>
  </si>
  <si>
    <t>FPA 6/19</t>
  </si>
  <si>
    <t>1188</t>
  </si>
  <si>
    <t>1072208</t>
  </si>
  <si>
    <t>1200</t>
  </si>
  <si>
    <t>1072220</t>
  </si>
  <si>
    <t>VESTRI ANNARITA</t>
  </si>
  <si>
    <t>1202</t>
  </si>
  <si>
    <t>1072222</t>
  </si>
  <si>
    <t>AF01 3/19</t>
  </si>
  <si>
    <t>AF01 2/19</t>
  </si>
  <si>
    <t>26-APR-19</t>
  </si>
  <si>
    <t>474</t>
  </si>
  <si>
    <t>1070010</t>
  </si>
  <si>
    <t>FILIBEK UMBERTO</t>
  </si>
  <si>
    <t>8</t>
  </si>
  <si>
    <t>984</t>
  </si>
  <si>
    <t>1071708</t>
  </si>
  <si>
    <t>MEDITALIA SAS IMPORT/EXPORT</t>
  </si>
  <si>
    <t>2/548</t>
  </si>
  <si>
    <t>2/564</t>
  </si>
  <si>
    <t>475</t>
  </si>
  <si>
    <t>1070011</t>
  </si>
  <si>
    <t>715</t>
  </si>
  <si>
    <t>1071006</t>
  </si>
  <si>
    <t>ASSOCIAZIONE CONSORTIUM GARR</t>
  </si>
  <si>
    <t>335</t>
  </si>
  <si>
    <t>716</t>
  </si>
  <si>
    <t>1071007</t>
  </si>
  <si>
    <t>SOCIETA' PER IL POLO TECNOLOGICO INDUSTRIALE ROMANO SPA</t>
  </si>
  <si>
    <t>63/E</t>
  </si>
  <si>
    <t>66/E</t>
  </si>
  <si>
    <t>65/E</t>
  </si>
  <si>
    <t>1071012</t>
  </si>
  <si>
    <t>31/PA</t>
  </si>
  <si>
    <t>38/PA</t>
  </si>
  <si>
    <t>29/PA</t>
  </si>
  <si>
    <t>497</t>
  </si>
  <si>
    <t>1070339</t>
  </si>
  <si>
    <t>000841-0CPAPA</t>
  </si>
  <si>
    <t>001568-0CPAPA</t>
  </si>
  <si>
    <t>000840-0CPAPA</t>
  </si>
  <si>
    <t>001092-0CPAPA</t>
  </si>
  <si>
    <t>000842-0CPAPA</t>
  </si>
  <si>
    <t>001115-0CPAPA</t>
  </si>
  <si>
    <t>000843-0CPAPA</t>
  </si>
  <si>
    <t>001569-0CPAPA</t>
  </si>
  <si>
    <t>000844-0CPAPA</t>
  </si>
  <si>
    <t>499</t>
  </si>
  <si>
    <t>1070340</t>
  </si>
  <si>
    <t>PORCACCHIA LORENZO</t>
  </si>
  <si>
    <t>012019</t>
  </si>
  <si>
    <t>547</t>
  </si>
  <si>
    <t>1070509</t>
  </si>
  <si>
    <t>SAPIO LIFE S.R.L.</t>
  </si>
  <si>
    <t>1655282</t>
  </si>
  <si>
    <t>1655220</t>
  </si>
  <si>
    <t>1655071</t>
  </si>
  <si>
    <t>1655277</t>
  </si>
  <si>
    <t>1650290</t>
  </si>
  <si>
    <t>1655283</t>
  </si>
  <si>
    <t>1655229</t>
  </si>
  <si>
    <t>1655097</t>
  </si>
  <si>
    <t>1650106</t>
  </si>
  <si>
    <t>1650191</t>
  </si>
  <si>
    <t>1655289</t>
  </si>
  <si>
    <t>1654989</t>
  </si>
  <si>
    <t>1654971</t>
  </si>
  <si>
    <t>1654938</t>
  </si>
  <si>
    <t>1650341</t>
  </si>
  <si>
    <t>1650180</t>
  </si>
  <si>
    <t>1650055</t>
  </si>
  <si>
    <t>1655207</t>
  </si>
  <si>
    <t>1654907</t>
  </si>
  <si>
    <t>1650336</t>
  </si>
  <si>
    <t>1650066</t>
  </si>
  <si>
    <t>1649988</t>
  </si>
  <si>
    <t>1649983</t>
  </si>
  <si>
    <t>649</t>
  </si>
  <si>
    <t>1070608</t>
  </si>
  <si>
    <t>DI TRAGLIA SILVIA</t>
  </si>
  <si>
    <t>650</t>
  </si>
  <si>
    <t>1070609</t>
  </si>
  <si>
    <t>8/FE</t>
  </si>
  <si>
    <t>659</t>
  </si>
  <si>
    <t>1070617</t>
  </si>
  <si>
    <t>4PA</t>
  </si>
  <si>
    <t>1076</t>
  </si>
  <si>
    <t>1071953</t>
  </si>
  <si>
    <t>IANNELLI ELISABETTA</t>
  </si>
  <si>
    <t>FE 5/2019</t>
  </si>
  <si>
    <t>703</t>
  </si>
  <si>
    <t>1070701</t>
  </si>
  <si>
    <t>AZIENDA OSPEDALIERA S.ANDREA</t>
  </si>
  <si>
    <t>IPA/2018/114</t>
  </si>
  <si>
    <t>204050619</t>
  </si>
  <si>
    <t>468</t>
  </si>
  <si>
    <t>1070101</t>
  </si>
  <si>
    <t>519</t>
  </si>
  <si>
    <t>1070111</t>
  </si>
  <si>
    <t>5/FA</t>
  </si>
  <si>
    <t>521</t>
  </si>
  <si>
    <t>1070113</t>
  </si>
  <si>
    <t>494</t>
  </si>
  <si>
    <t>1070335</t>
  </si>
  <si>
    <t>D.B.A. ITALIA S.R.L.</t>
  </si>
  <si>
    <t>250 PA</t>
  </si>
  <si>
    <t>377 PA</t>
  </si>
  <si>
    <t>151 PA</t>
  </si>
  <si>
    <t>548</t>
  </si>
  <si>
    <t>1070511</t>
  </si>
  <si>
    <t>SARSTEDT S.R.L.</t>
  </si>
  <si>
    <t>5803651/5</t>
  </si>
  <si>
    <t>752</t>
  </si>
  <si>
    <t>1070878</t>
  </si>
  <si>
    <t>LEICA MICROSYSTEMS S.P.A.</t>
  </si>
  <si>
    <t>9700179544</t>
  </si>
  <si>
    <t>1007</t>
  </si>
  <si>
    <t>1071722</t>
  </si>
  <si>
    <t>487 PA</t>
  </si>
  <si>
    <t>650 PA</t>
  </si>
  <si>
    <t>2848</t>
  </si>
  <si>
    <t>1014</t>
  </si>
  <si>
    <t>1071729</t>
  </si>
  <si>
    <t>FPA 2/19</t>
  </si>
  <si>
    <t>1019</t>
  </si>
  <si>
    <t>1071734</t>
  </si>
  <si>
    <t>6/FE</t>
  </si>
  <si>
    <t>1166</t>
  </si>
  <si>
    <t>1072169</t>
  </si>
  <si>
    <t>06/2019</t>
  </si>
  <si>
    <t>1173</t>
  </si>
  <si>
    <t>1072176</t>
  </si>
  <si>
    <t>1174</t>
  </si>
  <si>
    <t>1072177</t>
  </si>
  <si>
    <t>12/E</t>
  </si>
  <si>
    <t>812</t>
  </si>
  <si>
    <t>1071200</t>
  </si>
  <si>
    <t>001571-0CPAPA</t>
  </si>
  <si>
    <t>000846-0CPAPA</t>
  </si>
  <si>
    <t>000845-0CPAPA</t>
  </si>
  <si>
    <t>001156-0CPAPA</t>
  </si>
  <si>
    <t>19986789</t>
  </si>
  <si>
    <t>18985357</t>
  </si>
  <si>
    <t>18983728</t>
  </si>
  <si>
    <t>18984680</t>
  </si>
  <si>
    <t>18983996</t>
  </si>
  <si>
    <t>721</t>
  </si>
  <si>
    <t>1070858</t>
  </si>
  <si>
    <t>6/FA</t>
  </si>
  <si>
    <t>729</t>
  </si>
  <si>
    <t>1070865</t>
  </si>
  <si>
    <t>ENI GAS E LUCE SPA</t>
  </si>
  <si>
    <t>P190001608</t>
  </si>
  <si>
    <t>G196000806</t>
  </si>
  <si>
    <t>G196000807</t>
  </si>
  <si>
    <t>G186006349</t>
  </si>
  <si>
    <t>09-AGO-18</t>
  </si>
  <si>
    <t>20-AGO-18</t>
  </si>
  <si>
    <t>1070877</t>
  </si>
  <si>
    <t>9700180855</t>
  </si>
  <si>
    <t>861</t>
  </si>
  <si>
    <t>1071432</t>
  </si>
  <si>
    <t>SA.VE.PA SAS</t>
  </si>
  <si>
    <t>V3  415/19</t>
  </si>
  <si>
    <t>V3   71/19</t>
  </si>
  <si>
    <t>928</t>
  </si>
  <si>
    <t>1071478</t>
  </si>
  <si>
    <t>BETATEX S.P.A.</t>
  </si>
  <si>
    <t>424/PA</t>
  </si>
  <si>
    <t>970</t>
  </si>
  <si>
    <t>1071511</t>
  </si>
  <si>
    <t>STUDIO LEGALE PESSI E ASSOCIATI</t>
  </si>
  <si>
    <t>153/PA</t>
  </si>
  <si>
    <t>25-OTT-18</t>
  </si>
  <si>
    <t>26-OTT-18</t>
  </si>
  <si>
    <t>1071410</t>
  </si>
  <si>
    <t>3073350220</t>
  </si>
  <si>
    <t>05-LUG-18</t>
  </si>
  <si>
    <t>11-LUG-18</t>
  </si>
  <si>
    <t>09-LUG-18</t>
  </si>
  <si>
    <t>854</t>
  </si>
  <si>
    <t>1071423</t>
  </si>
  <si>
    <t>1961001046</t>
  </si>
  <si>
    <t>836</t>
  </si>
  <si>
    <t>1071417</t>
  </si>
  <si>
    <t>853</t>
  </si>
  <si>
    <t>1071422</t>
  </si>
  <si>
    <t>2019  1696</t>
  </si>
  <si>
    <t>2019  1694</t>
  </si>
  <si>
    <t>2019  1201</t>
  </si>
  <si>
    <t>2019   843</t>
  </si>
  <si>
    <t>2019   840</t>
  </si>
  <si>
    <t>2019  1974</t>
  </si>
  <si>
    <t>2019  1972</t>
  </si>
  <si>
    <t>2019  1022</t>
  </si>
  <si>
    <t>2019  1427</t>
  </si>
  <si>
    <t>2019  1023</t>
  </si>
  <si>
    <t>2019    79</t>
  </si>
  <si>
    <t>2019  1203</t>
  </si>
  <si>
    <t>2019  2839</t>
  </si>
  <si>
    <t>2019  1429</t>
  </si>
  <si>
    <t>2019  1428</t>
  </si>
  <si>
    <t>2019  1971</t>
  </si>
  <si>
    <t>944</t>
  </si>
  <si>
    <t>1071493</t>
  </si>
  <si>
    <t>CEA SPA</t>
  </si>
  <si>
    <t>X00282</t>
  </si>
  <si>
    <t>X01573</t>
  </si>
  <si>
    <t>465</t>
  </si>
  <si>
    <t>1070314</t>
  </si>
  <si>
    <t>536</t>
  </si>
  <si>
    <t>1070358</t>
  </si>
  <si>
    <t>SUNSET SOCIETA' COOPERATIVA</t>
  </si>
  <si>
    <t>0000009/E</t>
  </si>
  <si>
    <t>0000010/E</t>
  </si>
  <si>
    <t>540</t>
  </si>
  <si>
    <t>1070362</t>
  </si>
  <si>
    <t>CONVEGNO.NET DI GABRIELE GHIOTTI</t>
  </si>
  <si>
    <t>17</t>
  </si>
  <si>
    <t>08-OTT-18</t>
  </si>
  <si>
    <t>22-OTT-18</t>
  </si>
  <si>
    <t>1070364</t>
  </si>
  <si>
    <t>0980209363</t>
  </si>
  <si>
    <t>0980209310</t>
  </si>
  <si>
    <t>0980209331</t>
  </si>
  <si>
    <t>0980210318</t>
  </si>
  <si>
    <t>720</t>
  </si>
  <si>
    <t>1070857</t>
  </si>
  <si>
    <t>HOLDING OFFICE SRL</t>
  </si>
  <si>
    <t>43</t>
  </si>
  <si>
    <t>722</t>
  </si>
  <si>
    <t>1070859</t>
  </si>
  <si>
    <t>1199</t>
  </si>
  <si>
    <t>1072219</t>
  </si>
  <si>
    <t>SANTINI DANIELE</t>
  </si>
  <si>
    <t>471</t>
  </si>
  <si>
    <t>1070007</t>
  </si>
  <si>
    <t>03-MAR-19</t>
  </si>
  <si>
    <t>473</t>
  </si>
  <si>
    <t>1070009</t>
  </si>
  <si>
    <t>02-MAR-19</t>
  </si>
  <si>
    <t>1203</t>
  </si>
  <si>
    <t>1072223</t>
  </si>
  <si>
    <t>ASHANTI ZAMPA</t>
  </si>
  <si>
    <t>983</t>
  </si>
  <si>
    <t>1071707</t>
  </si>
  <si>
    <t>72 PA</t>
  </si>
  <si>
    <t>71 PA</t>
  </si>
  <si>
    <t>478</t>
  </si>
  <si>
    <t>1070014</t>
  </si>
  <si>
    <t>552</t>
  </si>
  <si>
    <t>1070809</t>
  </si>
  <si>
    <t>2018  4019</t>
  </si>
  <si>
    <t>2018  4258</t>
  </si>
  <si>
    <t>1070810</t>
  </si>
  <si>
    <t>2019   842</t>
  </si>
  <si>
    <t>2019  1202</t>
  </si>
  <si>
    <t>2019  1025</t>
  </si>
  <si>
    <t>2019  1028</t>
  </si>
  <si>
    <t>2019  1024</t>
  </si>
  <si>
    <t>2019  1029</t>
  </si>
  <si>
    <t>2019   846</t>
  </si>
  <si>
    <t>2019  1027</t>
  </si>
  <si>
    <t>2019   530</t>
  </si>
  <si>
    <t>2019   529</t>
  </si>
  <si>
    <t>2019   339</t>
  </si>
  <si>
    <t>2019   338</t>
  </si>
  <si>
    <t>2019    78javascript:;</t>
  </si>
  <si>
    <t>2019   841</t>
  </si>
  <si>
    <t>2019  1200</t>
  </si>
  <si>
    <t>554</t>
  </si>
  <si>
    <t>1070811</t>
  </si>
  <si>
    <t>SOCIETA' ITALIANA CHIMICI R.L.</t>
  </si>
  <si>
    <t>45</t>
  </si>
  <si>
    <t>10</t>
  </si>
  <si>
    <t>690</t>
  </si>
  <si>
    <t>1070833</t>
  </si>
  <si>
    <t>692</t>
  </si>
  <si>
    <t>1070835</t>
  </si>
  <si>
    <t>FRONTIERS MEDIA SA</t>
  </si>
  <si>
    <t>2018-0156290-3</t>
  </si>
  <si>
    <t>702</t>
  </si>
  <si>
    <t>1070847</t>
  </si>
  <si>
    <t>CAVATTONI - RAIMONDI S.R.L.</t>
  </si>
  <si>
    <t>68/PA</t>
  </si>
  <si>
    <t>30-OTT-17</t>
  </si>
  <si>
    <t>31-OTT-17</t>
  </si>
  <si>
    <t>732</t>
  </si>
  <si>
    <t>1071010</t>
  </si>
  <si>
    <t>6996</t>
  </si>
  <si>
    <t>19-DIC-18</t>
  </si>
  <si>
    <t>5346</t>
  </si>
  <si>
    <t>05-OTT-18</t>
  </si>
  <si>
    <t>3992</t>
  </si>
  <si>
    <t>19-LUG-18</t>
  </si>
  <si>
    <t>23-LUG-18</t>
  </si>
  <si>
    <t>834</t>
  </si>
  <si>
    <t>1071415</t>
  </si>
  <si>
    <t>MASTROPIETRO FRANCESCA</t>
  </si>
  <si>
    <t>1071502</t>
  </si>
  <si>
    <t>541</t>
  </si>
  <si>
    <t>1070363</t>
  </si>
  <si>
    <t>Origio Italia S.r.l.</t>
  </si>
  <si>
    <t>11285/F</t>
  </si>
  <si>
    <t>1070852</t>
  </si>
  <si>
    <t>19993036</t>
  </si>
  <si>
    <t>19992842</t>
  </si>
  <si>
    <t>19992425</t>
  </si>
  <si>
    <t>19987502</t>
  </si>
  <si>
    <t>19989745</t>
  </si>
  <si>
    <t>19993035</t>
  </si>
  <si>
    <t>19992424</t>
  </si>
  <si>
    <t>19990214</t>
  </si>
  <si>
    <t>19988712</t>
  </si>
  <si>
    <t>19990007</t>
  </si>
  <si>
    <t>19992595</t>
  </si>
  <si>
    <t>19991559</t>
  </si>
  <si>
    <t>19987666</t>
  </si>
  <si>
    <t>19987668</t>
  </si>
  <si>
    <t>19992843</t>
  </si>
  <si>
    <t>19992128</t>
  </si>
  <si>
    <t>19991019</t>
  </si>
  <si>
    <t>19988423</t>
  </si>
  <si>
    <t>19992129</t>
  </si>
  <si>
    <t>714</t>
  </si>
  <si>
    <t>1070854</t>
  </si>
  <si>
    <t>3910000258</t>
  </si>
  <si>
    <t>3910000211</t>
  </si>
  <si>
    <t>719</t>
  </si>
  <si>
    <t>1070856</t>
  </si>
  <si>
    <t>HISTO-LINE LABORATORIES S.R.L.</t>
  </si>
  <si>
    <t>663</t>
  </si>
  <si>
    <t>1183</t>
  </si>
  <si>
    <t>1072203</t>
  </si>
  <si>
    <t>190007543</t>
  </si>
  <si>
    <t>1192</t>
  </si>
  <si>
    <t>1072212</t>
  </si>
  <si>
    <t>D AGOSTINO FRANCESCO</t>
  </si>
  <si>
    <t>1204</t>
  </si>
  <si>
    <t>1072224</t>
  </si>
  <si>
    <t>47</t>
  </si>
  <si>
    <t>477</t>
  </si>
  <si>
    <t>1070013</t>
  </si>
  <si>
    <t>3PA</t>
  </si>
  <si>
    <t>694</t>
  </si>
  <si>
    <t>1070837</t>
  </si>
  <si>
    <t>FASTEC DI GINI ROBERTO &amp;C. SAS</t>
  </si>
  <si>
    <t>0000006</t>
  </si>
  <si>
    <t>1071009</t>
  </si>
  <si>
    <t>510/E</t>
  </si>
  <si>
    <t>1070336</t>
  </si>
  <si>
    <t>2726</t>
  </si>
  <si>
    <t>496</t>
  </si>
  <si>
    <t>1070338</t>
  </si>
  <si>
    <t>FATTPA 10_18</t>
  </si>
  <si>
    <t>556</t>
  </si>
  <si>
    <t>1070514</t>
  </si>
  <si>
    <t>TSTAT SRL</t>
  </si>
  <si>
    <t>27/2019</t>
  </si>
  <si>
    <t>1070612</t>
  </si>
  <si>
    <t>981</t>
  </si>
  <si>
    <t>1071705</t>
  </si>
  <si>
    <t>INVENTIS SRL</t>
  </si>
  <si>
    <t>INV-IT00119-00019-03</t>
  </si>
  <si>
    <t>1088</t>
  </si>
  <si>
    <t>1071965</t>
  </si>
  <si>
    <t>EUPHORBIA SRL</t>
  </si>
  <si>
    <t>12</t>
  </si>
  <si>
    <t>511</t>
  </si>
  <si>
    <t>1070104</t>
  </si>
  <si>
    <t>FATTPA 5_19</t>
  </si>
  <si>
    <t>513</t>
  </si>
  <si>
    <t>1070105</t>
  </si>
  <si>
    <t>TUDERTI GABRIELE</t>
  </si>
  <si>
    <t>518</t>
  </si>
  <si>
    <t>1070110</t>
  </si>
  <si>
    <t>8PA</t>
  </si>
  <si>
    <t>1070333</t>
  </si>
  <si>
    <t>2118038325</t>
  </si>
  <si>
    <t>2118036855</t>
  </si>
  <si>
    <t>557</t>
  </si>
  <si>
    <t>1070515</t>
  </si>
  <si>
    <t>92</t>
  </si>
  <si>
    <t>37</t>
  </si>
  <si>
    <t>129</t>
  </si>
  <si>
    <t>463</t>
  </si>
  <si>
    <t>1070313</t>
  </si>
  <si>
    <t>1801000382</t>
  </si>
  <si>
    <t>7233/PA</t>
  </si>
  <si>
    <t>6140/PA</t>
  </si>
  <si>
    <t>1801000305</t>
  </si>
  <si>
    <t>6139/PA</t>
  </si>
  <si>
    <t>480</t>
  </si>
  <si>
    <t>1070317</t>
  </si>
  <si>
    <t>129/2018</t>
  </si>
  <si>
    <t>99/2018</t>
  </si>
  <si>
    <t>31-LUG-18</t>
  </si>
  <si>
    <t>06-SET-18</t>
  </si>
  <si>
    <t>111/2018</t>
  </si>
  <si>
    <t>28-SET-18</t>
  </si>
  <si>
    <t>30-OTT-18</t>
  </si>
  <si>
    <t>571</t>
  </si>
  <si>
    <t>1070527</t>
  </si>
  <si>
    <t>7/E</t>
  </si>
  <si>
    <t>1002</t>
  </si>
  <si>
    <t>1071717</t>
  </si>
  <si>
    <t>FARMACEUTICI DAMOR S.P.A.</t>
  </si>
  <si>
    <t>697</t>
  </si>
  <si>
    <t>1005</t>
  </si>
  <si>
    <t>1071720</t>
  </si>
  <si>
    <t>000006-2019-PA</t>
  </si>
  <si>
    <t>1018</t>
  </si>
  <si>
    <t>1071733</t>
  </si>
  <si>
    <t>FAIELLA ADRIANA</t>
  </si>
  <si>
    <t>FATTPA 6_19</t>
  </si>
  <si>
    <t>1164</t>
  </si>
  <si>
    <t>1072167</t>
  </si>
  <si>
    <t>5/PA 2019</t>
  </si>
  <si>
    <t>1167</t>
  </si>
  <si>
    <t>1072170</t>
  </si>
  <si>
    <t>1168</t>
  </si>
  <si>
    <t>1072171</t>
  </si>
  <si>
    <t>5/001</t>
  </si>
  <si>
    <t>815</t>
  </si>
  <si>
    <t>1071205</t>
  </si>
  <si>
    <t>U. LA SAPIENZA DIP. SCIENZE ANATOMICHE</t>
  </si>
  <si>
    <t>V315E-3</t>
  </si>
  <si>
    <t>827</t>
  </si>
  <si>
    <t>1071522</t>
  </si>
  <si>
    <t>IPA/2019/5</t>
  </si>
  <si>
    <t>507</t>
  </si>
  <si>
    <t>1070349</t>
  </si>
  <si>
    <t>19991020</t>
  </si>
  <si>
    <t>19991016</t>
  </si>
  <si>
    <t>19989453</t>
  </si>
  <si>
    <t>0052005448</t>
  </si>
  <si>
    <t>0052005164</t>
  </si>
  <si>
    <t>753</t>
  </si>
  <si>
    <t>1070879</t>
  </si>
  <si>
    <t>MYLAN S.P.A.</t>
  </si>
  <si>
    <t>2018/039577</t>
  </si>
  <si>
    <t>15-MAR-18</t>
  </si>
  <si>
    <t>2018/027075</t>
  </si>
  <si>
    <t>22-FEB-18</t>
  </si>
  <si>
    <t>2018/090999</t>
  </si>
  <si>
    <t>26-GIU-18</t>
  </si>
  <si>
    <t>2018/070626</t>
  </si>
  <si>
    <t>22-MAG-18</t>
  </si>
  <si>
    <t>2018/060500</t>
  </si>
  <si>
    <t>27-APR-18</t>
  </si>
  <si>
    <t>2018/059413</t>
  </si>
  <si>
    <t>24-APR-18</t>
  </si>
  <si>
    <t>2018/072965</t>
  </si>
  <si>
    <t>2018/066686</t>
  </si>
  <si>
    <t>14-MAG-18</t>
  </si>
  <si>
    <t>2018/041974</t>
  </si>
  <si>
    <t>20-MAR-18</t>
  </si>
  <si>
    <t>2018/034092</t>
  </si>
  <si>
    <t>28-FEB-18</t>
  </si>
  <si>
    <t>2018/032851</t>
  </si>
  <si>
    <t>27-FEB-18</t>
  </si>
  <si>
    <t>2018/030539</t>
  </si>
  <si>
    <t>26-FEB-18</t>
  </si>
  <si>
    <t>2018/021301</t>
  </si>
  <si>
    <t>14-FEB-18</t>
  </si>
  <si>
    <t>2018/089133</t>
  </si>
  <si>
    <t>22-GIU-18</t>
  </si>
  <si>
    <t>2018/086896</t>
  </si>
  <si>
    <t>18-GIU-18</t>
  </si>
  <si>
    <t>2018/078994</t>
  </si>
  <si>
    <t>30-MAG-18</t>
  </si>
  <si>
    <t>2018/075744</t>
  </si>
  <si>
    <t>29-MAG-18</t>
  </si>
  <si>
    <t>2018/053527</t>
  </si>
  <si>
    <t>12-APR-18</t>
  </si>
  <si>
    <t>2018/014939</t>
  </si>
  <si>
    <t>30-GEN-18</t>
  </si>
  <si>
    <t>2018/092965</t>
  </si>
  <si>
    <t>27-GIU-18</t>
  </si>
  <si>
    <t>2018/082546</t>
  </si>
  <si>
    <t>11-GIU-18</t>
  </si>
  <si>
    <t>2018/060993</t>
  </si>
  <si>
    <t>2018/056175</t>
  </si>
  <si>
    <t>20-APR-18</t>
  </si>
  <si>
    <t>2018/051863</t>
  </si>
  <si>
    <t>10-APR-18</t>
  </si>
  <si>
    <t>2018/046499</t>
  </si>
  <si>
    <t>28-MAR-18</t>
  </si>
  <si>
    <t>2018/036449</t>
  </si>
  <si>
    <t>09-MAR-18</t>
  </si>
  <si>
    <t>2018/009312</t>
  </si>
  <si>
    <t>25-GEN-18</t>
  </si>
  <si>
    <t>2018/007697</t>
  </si>
  <si>
    <t>24-GEN-18</t>
  </si>
  <si>
    <t>2018/004135</t>
  </si>
  <si>
    <t>18-GEN-18</t>
  </si>
  <si>
    <t>754</t>
  </si>
  <si>
    <t>1070880</t>
  </si>
  <si>
    <t>2018/107163</t>
  </si>
  <si>
    <t>30-LUG-18</t>
  </si>
  <si>
    <t>2018/178786</t>
  </si>
  <si>
    <t>2018/163233</t>
  </si>
  <si>
    <t>2018/157475</t>
  </si>
  <si>
    <t>14-NOV-18</t>
  </si>
  <si>
    <t>2018/149436</t>
  </si>
  <si>
    <t>24-OTT-18</t>
  </si>
  <si>
    <t>2018/142148</t>
  </si>
  <si>
    <t>11-OTT-18</t>
  </si>
  <si>
    <t>2018/131055</t>
  </si>
  <si>
    <t>26-SET-18</t>
  </si>
  <si>
    <t>510</t>
  </si>
  <si>
    <t>1070353</t>
  </si>
  <si>
    <t>1021802303</t>
  </si>
  <si>
    <t>1021900319</t>
  </si>
  <si>
    <t>487</t>
  </si>
  <si>
    <t>472</t>
  </si>
  <si>
    <t>1070008</t>
  </si>
  <si>
    <t>1206</t>
  </si>
  <si>
    <t>1072226</t>
  </si>
  <si>
    <t>BLEU LINE SRL</t>
  </si>
  <si>
    <t>02/78</t>
  </si>
  <si>
    <t>476</t>
  </si>
  <si>
    <t>1070012</t>
  </si>
  <si>
    <t>4/E</t>
  </si>
  <si>
    <t>1/E</t>
  </si>
  <si>
    <t>1179</t>
  </si>
  <si>
    <t>1072182</t>
  </si>
  <si>
    <t>693</t>
  </si>
  <si>
    <t>1070836</t>
  </si>
  <si>
    <t>2018-0164065-3</t>
  </si>
  <si>
    <t>696</t>
  </si>
  <si>
    <t>1070839</t>
  </si>
  <si>
    <t>SCAR SRL</t>
  </si>
  <si>
    <t>002/PA</t>
  </si>
  <si>
    <t>1070840</t>
  </si>
  <si>
    <t>1111 /6</t>
  </si>
  <si>
    <t>709</t>
  </si>
  <si>
    <t>1071001</t>
  </si>
  <si>
    <t>POLYTECH HEALTH &amp; AESTHETICS ITALIA  SRL</t>
  </si>
  <si>
    <t>19-0739</t>
  </si>
  <si>
    <t>594</t>
  </si>
  <si>
    <t>1070555</t>
  </si>
  <si>
    <t>ARIETE LAVORO E SICUREZZA DI S GASPERONI</t>
  </si>
  <si>
    <t>623</t>
  </si>
  <si>
    <t>1070583</t>
  </si>
  <si>
    <t>DNM SRL</t>
  </si>
  <si>
    <t>FATTPA 5_18</t>
  </si>
  <si>
    <t>657</t>
  </si>
  <si>
    <t>1070615</t>
  </si>
  <si>
    <t>660</t>
  </si>
  <si>
    <t>1070618</t>
  </si>
  <si>
    <t>661</t>
  </si>
  <si>
    <t>1070619</t>
  </si>
  <si>
    <t>KLEOS S.R.L.S</t>
  </si>
  <si>
    <t>1029</t>
  </si>
  <si>
    <t>1071904</t>
  </si>
  <si>
    <t>DR.REDDY'S SRL</t>
  </si>
  <si>
    <t>671/PA</t>
  </si>
  <si>
    <t>669/PA</t>
  </si>
  <si>
    <t>672/PA</t>
  </si>
  <si>
    <t>351/PA</t>
  </si>
  <si>
    <t>514</t>
  </si>
  <si>
    <t>1070106</t>
  </si>
  <si>
    <t>546</t>
  </si>
  <si>
    <t>1070129</t>
  </si>
  <si>
    <t>FATTPA 3_19</t>
  </si>
  <si>
    <t>133</t>
  </si>
  <si>
    <t>1070300</t>
  </si>
  <si>
    <t>LEXMEDIA SRL</t>
  </si>
  <si>
    <t>3259/PA</t>
  </si>
  <si>
    <t>2983/PA</t>
  </si>
  <si>
    <t>20-NOV-18</t>
  </si>
  <si>
    <t>2986/PA</t>
  </si>
  <si>
    <t>1070510</t>
  </si>
  <si>
    <t>5900190/5</t>
  </si>
  <si>
    <t>5900280/5</t>
  </si>
  <si>
    <t>1070516</t>
  </si>
  <si>
    <t>44</t>
  </si>
  <si>
    <t>572</t>
  </si>
  <si>
    <t>1070528</t>
  </si>
  <si>
    <t>1000</t>
  </si>
  <si>
    <t>1071715</t>
  </si>
  <si>
    <t>GUERBET SA</t>
  </si>
  <si>
    <t>191009140</t>
  </si>
  <si>
    <t>1003</t>
  </si>
  <si>
    <t>1071718</t>
  </si>
  <si>
    <t>GUIDO AMMIRATA SRL</t>
  </si>
  <si>
    <t>34/S/2019</t>
  </si>
  <si>
    <t>530</t>
  </si>
  <si>
    <t>1070121</t>
  </si>
  <si>
    <t>544</t>
  </si>
  <si>
    <t>1070127</t>
  </si>
  <si>
    <t>1160</t>
  </si>
  <si>
    <t>1072163</t>
  </si>
  <si>
    <t>5/19</t>
  </si>
  <si>
    <t>1162</t>
  </si>
  <si>
    <t>1072165</t>
  </si>
  <si>
    <t>8/001</t>
  </si>
  <si>
    <t>10/001</t>
  </si>
  <si>
    <t>1175</t>
  </si>
  <si>
    <t>1072178</t>
  </si>
  <si>
    <t>NANOFABER SRL</t>
  </si>
  <si>
    <t>821</t>
  </si>
  <si>
    <t>1071520</t>
  </si>
  <si>
    <t>ITC FARMA S.R.L.</t>
  </si>
  <si>
    <t>100637</t>
  </si>
  <si>
    <t>840</t>
  </si>
  <si>
    <t>1071525</t>
  </si>
  <si>
    <t>SILVIA FOCARELLI</t>
  </si>
  <si>
    <t>FatPAM  3-2019</t>
  </si>
  <si>
    <t>844</t>
  </si>
  <si>
    <t>1071528</t>
  </si>
  <si>
    <t>sin154994</t>
  </si>
  <si>
    <t>846</t>
  </si>
  <si>
    <t>1071529</t>
  </si>
  <si>
    <t>ARCHERDX INC</t>
  </si>
  <si>
    <t>INV/2018/1735</t>
  </si>
  <si>
    <t>12-OTT-18</t>
  </si>
  <si>
    <t>849</t>
  </si>
  <si>
    <t>1071530</t>
  </si>
  <si>
    <t>CARLIBIOTEC SRL</t>
  </si>
  <si>
    <t>6/E</t>
  </si>
  <si>
    <t>975</t>
  </si>
  <si>
    <t>1071553</t>
  </si>
  <si>
    <t>TECNICA MP</t>
  </si>
  <si>
    <t>012</t>
  </si>
  <si>
    <t>1136</t>
  </si>
  <si>
    <t>1072138</t>
  </si>
  <si>
    <t>CHIOFALO BENITO</t>
  </si>
  <si>
    <t>1139</t>
  </si>
  <si>
    <t>1072141</t>
  </si>
  <si>
    <t>01-GIU-19</t>
  </si>
  <si>
    <t>1141</t>
  </si>
  <si>
    <t>1072143</t>
  </si>
  <si>
    <t>8/FA</t>
  </si>
  <si>
    <t>1144</t>
  </si>
  <si>
    <t>1072146</t>
  </si>
  <si>
    <t>BARZANO' &amp; ZANARDO S.P.A.</t>
  </si>
  <si>
    <t>003561</t>
  </si>
  <si>
    <t>1070354</t>
  </si>
  <si>
    <t>1021900318</t>
  </si>
  <si>
    <t>1021803110</t>
  </si>
  <si>
    <t>16-OTT-18</t>
  </si>
  <si>
    <t>1021900101</t>
  </si>
  <si>
    <t>1021803581</t>
  </si>
  <si>
    <t>1151</t>
  </si>
  <si>
    <t>1072154</t>
  </si>
  <si>
    <t>WIZARD COMUNICAZIONE INTEGRATA DI MASSIMILIANO TROMBACCO</t>
  </si>
  <si>
    <t>22</t>
  </si>
  <si>
    <t>25-SET-18</t>
  </si>
  <si>
    <t>1172</t>
  </si>
  <si>
    <t>1072175</t>
  </si>
  <si>
    <t>06-2019-PA</t>
  </si>
  <si>
    <t>1176</t>
  </si>
  <si>
    <t>1072179</t>
  </si>
  <si>
    <t>QUALITY MANAGEMENT ASSOCIATES SAS</t>
  </si>
  <si>
    <t>1030</t>
  </si>
  <si>
    <t>1071906</t>
  </si>
  <si>
    <t>DUEFFE 2000 S.R.L.</t>
  </si>
  <si>
    <t>152</t>
  </si>
  <si>
    <t>1031</t>
  </si>
  <si>
    <t>1071908</t>
  </si>
  <si>
    <t>P190003241</t>
  </si>
  <si>
    <t>647</t>
  </si>
  <si>
    <t>1070813</t>
  </si>
  <si>
    <t>FEEDBACK MEDICAL LIMITED</t>
  </si>
  <si>
    <t>INV-0687</t>
  </si>
  <si>
    <t>486</t>
  </si>
  <si>
    <t>1070324</t>
  </si>
  <si>
    <t>19/03</t>
  </si>
  <si>
    <t>488</t>
  </si>
  <si>
    <t>1070327</t>
  </si>
  <si>
    <t>9639321384</t>
  </si>
  <si>
    <t>9639319834</t>
  </si>
  <si>
    <t>9639318998</t>
  </si>
  <si>
    <t>9639320517</t>
  </si>
  <si>
    <t>9639319140</t>
  </si>
  <si>
    <t>9639321393</t>
  </si>
  <si>
    <t>9639321289</t>
  </si>
  <si>
    <t>9639321269</t>
  </si>
  <si>
    <t>9639321483</t>
  </si>
  <si>
    <t>9639321383</t>
  </si>
  <si>
    <t>1070328</t>
  </si>
  <si>
    <t>9639314487</t>
  </si>
  <si>
    <t>001154-0CPAPA</t>
  </si>
  <si>
    <t>001567-0CPAPA</t>
  </si>
  <si>
    <t>001570-0CPAPA</t>
  </si>
  <si>
    <t>001187-0CPAPA</t>
  </si>
  <si>
    <t>001174-0CPAPA</t>
  </si>
  <si>
    <t>002707-0CPAPA</t>
  </si>
  <si>
    <t>002146-0CPAPA</t>
  </si>
  <si>
    <t>002147-0CPAPA</t>
  </si>
  <si>
    <t>002123-0CPAPA</t>
  </si>
  <si>
    <t>001572-0CPAPA</t>
  </si>
  <si>
    <t>000272-0CPAPA</t>
  </si>
  <si>
    <t>000008-0CPAPA</t>
  </si>
  <si>
    <t>001140-0CPAPA</t>
  </si>
  <si>
    <t>002708-0CPAPA</t>
  </si>
  <si>
    <t>843</t>
  </si>
  <si>
    <t>1071527</t>
  </si>
  <si>
    <t>Leadiant Bioscences Limited</t>
  </si>
  <si>
    <t>A203108</t>
  </si>
  <si>
    <t>A202734</t>
  </si>
  <si>
    <t>28-AGO-18</t>
  </si>
  <si>
    <t>04-OTT-18</t>
  </si>
  <si>
    <t>879</t>
  </si>
  <si>
    <t>1071534</t>
  </si>
  <si>
    <t>943</t>
  </si>
  <si>
    <t>1071547</t>
  </si>
  <si>
    <t>BIOCI DI CIAIOLO CARLO</t>
  </si>
  <si>
    <t>16/00</t>
  </si>
  <si>
    <t>3/00</t>
  </si>
  <si>
    <t>1134</t>
  </si>
  <si>
    <t>1072136</t>
  </si>
  <si>
    <t>3/1</t>
  </si>
  <si>
    <t>2/1</t>
  </si>
  <si>
    <t>1137</t>
  </si>
  <si>
    <t>1072139</t>
  </si>
  <si>
    <t>16pa</t>
  </si>
  <si>
    <t>1070350</t>
  </si>
  <si>
    <t>18985838</t>
  </si>
  <si>
    <t>18982541</t>
  </si>
  <si>
    <t>12-NOV-18</t>
  </si>
  <si>
    <t>18985039</t>
  </si>
  <si>
    <t>19986788</t>
  </si>
  <si>
    <t>508</t>
  </si>
  <si>
    <t>1070351</t>
  </si>
  <si>
    <t>9161015932</t>
  </si>
  <si>
    <t>9161015933</t>
  </si>
  <si>
    <t>9161016036</t>
  </si>
  <si>
    <t>509</t>
  </si>
  <si>
    <t>1070352</t>
  </si>
  <si>
    <t>A88</t>
  </si>
  <si>
    <t>A60</t>
  </si>
  <si>
    <t>A87</t>
  </si>
  <si>
    <t>1101</t>
  </si>
  <si>
    <t>1072101</t>
  </si>
  <si>
    <t>HMC PREMEDICAL SPA</t>
  </si>
  <si>
    <t>000057/PA</t>
  </si>
  <si>
    <t>000192/PA</t>
  </si>
  <si>
    <t>1153</t>
  </si>
  <si>
    <t>1072156</t>
  </si>
  <si>
    <t>Azienda Sanitaria Locale ROMA 2 - EX ROMA C</t>
  </si>
  <si>
    <t>FE/2019/6</t>
  </si>
  <si>
    <t>204050623</t>
  </si>
  <si>
    <t>1154</t>
  </si>
  <si>
    <t>1072157</t>
  </si>
  <si>
    <t>ASL ROMA 1</t>
  </si>
  <si>
    <t>266</t>
  </si>
  <si>
    <t>204050622</t>
  </si>
  <si>
    <t>265</t>
  </si>
  <si>
    <t>1169</t>
  </si>
  <si>
    <t>1072172</t>
  </si>
  <si>
    <t>1177</t>
  </si>
  <si>
    <t>1072180</t>
  </si>
  <si>
    <t>PRODOTTI GIANNI S.R.L.</t>
  </si>
  <si>
    <t>P628</t>
  </si>
  <si>
    <t>1178</t>
  </si>
  <si>
    <t>1072181</t>
  </si>
  <si>
    <t>STUDIO LEGALE MANCUSI &amp; ASSOCIATI</t>
  </si>
  <si>
    <t>60/001</t>
  </si>
  <si>
    <t>1033</t>
  </si>
  <si>
    <t>1071910</t>
  </si>
  <si>
    <t>DI CARLO ANNA</t>
  </si>
  <si>
    <t>2/001</t>
  </si>
  <si>
    <t>1/001</t>
  </si>
  <si>
    <t>654</t>
  </si>
  <si>
    <t>1070815</t>
  </si>
  <si>
    <t>978</t>
  </si>
  <si>
    <t>1071302</t>
  </si>
  <si>
    <t>24-MAG-19</t>
  </si>
  <si>
    <t>PETRELLA GIUSEPPE</t>
  </si>
  <si>
    <t>37/FE</t>
  </si>
  <si>
    <t>16-APR-19</t>
  </si>
  <si>
    <t>1070326</t>
  </si>
  <si>
    <t>PAMPHILI LUIGI</t>
  </si>
  <si>
    <t>16-GEN-18</t>
  </si>
  <si>
    <t>17-GEN-18</t>
  </si>
  <si>
    <t>489</t>
  </si>
  <si>
    <t>1070329</t>
  </si>
  <si>
    <t>19FS002116</t>
  </si>
  <si>
    <t>19FS000789</t>
  </si>
  <si>
    <t>1070800</t>
  </si>
  <si>
    <t>558/A18</t>
  </si>
  <si>
    <t>132</t>
  </si>
  <si>
    <t>1070802</t>
  </si>
  <si>
    <t>IPTSAT SRL</t>
  </si>
  <si>
    <t>13D</t>
  </si>
  <si>
    <t>135</t>
  </si>
  <si>
    <t>1070804</t>
  </si>
  <si>
    <t>396 PA</t>
  </si>
  <si>
    <t>394 PA</t>
  </si>
  <si>
    <t>778</t>
  </si>
  <si>
    <t>1071045</t>
  </si>
  <si>
    <t>IMMAGINI E TECNOLOGIE</t>
  </si>
  <si>
    <t>820</t>
  </si>
  <si>
    <t>1071401</t>
  </si>
  <si>
    <t>RANBAXY ITALIA SPA</t>
  </si>
  <si>
    <t>1904</t>
  </si>
  <si>
    <t>3698</t>
  </si>
  <si>
    <t>2132</t>
  </si>
  <si>
    <t>822</t>
  </si>
  <si>
    <t>1071402</t>
  </si>
  <si>
    <t>TILLOMED ITALIA SRL</t>
  </si>
  <si>
    <t>122/PA</t>
  </si>
  <si>
    <t>1071403</t>
  </si>
  <si>
    <t>545/PA</t>
  </si>
  <si>
    <t>255/PA</t>
  </si>
  <si>
    <t>823</t>
  </si>
  <si>
    <t>1071404</t>
  </si>
  <si>
    <t>152/PA</t>
  </si>
  <si>
    <t>151/PA</t>
  </si>
  <si>
    <t>1071477</t>
  </si>
  <si>
    <t>425/PA</t>
  </si>
  <si>
    <t>996/PA</t>
  </si>
  <si>
    <t>929</t>
  </si>
  <si>
    <t>1071479</t>
  </si>
  <si>
    <t>974</t>
  </si>
  <si>
    <t>1071514</t>
  </si>
  <si>
    <t>T.AM.CO S.R.L.</t>
  </si>
  <si>
    <t>626</t>
  </si>
  <si>
    <t>1070587</t>
  </si>
  <si>
    <t>EUROSTREET società cooperativa</t>
  </si>
  <si>
    <t>1056</t>
  </si>
  <si>
    <t>1010</t>
  </si>
  <si>
    <t>1071725</t>
  </si>
  <si>
    <t>JANUS DIAGNOSTICI DI PENNACCHI FABIO</t>
  </si>
  <si>
    <t>10/003</t>
  </si>
  <si>
    <t>1016</t>
  </si>
  <si>
    <t>1071731</t>
  </si>
  <si>
    <t>6060</t>
  </si>
  <si>
    <t>3675</t>
  </si>
  <si>
    <t>06-LUG-18</t>
  </si>
  <si>
    <t>495</t>
  </si>
  <si>
    <t>1070337</t>
  </si>
  <si>
    <t>P00907</t>
  </si>
  <si>
    <t>580</t>
  </si>
  <si>
    <t>1070552</t>
  </si>
  <si>
    <t>638</t>
  </si>
  <si>
    <t>1070599</t>
  </si>
  <si>
    <t>MDPI</t>
  </si>
  <si>
    <t>JCM-436440</t>
  </si>
  <si>
    <t>651</t>
  </si>
  <si>
    <t>1070610</t>
  </si>
  <si>
    <t>656</t>
  </si>
  <si>
    <t>1070614</t>
  </si>
  <si>
    <t>658</t>
  </si>
  <si>
    <t>1070616</t>
  </si>
  <si>
    <t>130</t>
  </si>
  <si>
    <t>1070700</t>
  </si>
  <si>
    <t>IRCCS OSPEDALE POLICLINICO SAN MARTINO</t>
  </si>
  <si>
    <t>FTI/2018/486</t>
  </si>
  <si>
    <t>17-OTT-18</t>
  </si>
  <si>
    <t>FTI/2018/516</t>
  </si>
  <si>
    <t>16-NOV-18</t>
  </si>
  <si>
    <t>515</t>
  </si>
  <si>
    <t>1070107</t>
  </si>
  <si>
    <t>516</t>
  </si>
  <si>
    <t>1070108</t>
  </si>
  <si>
    <t>517</t>
  </si>
  <si>
    <t>1070109</t>
  </si>
  <si>
    <t>2/19</t>
  </si>
  <si>
    <t>522</t>
  </si>
  <si>
    <t>1070114</t>
  </si>
  <si>
    <t>MINISOLA FRANCESCO</t>
  </si>
  <si>
    <t>545</t>
  </si>
  <si>
    <t>1070128</t>
  </si>
  <si>
    <t>491</t>
  </si>
  <si>
    <t>1070331</t>
  </si>
  <si>
    <t>8/E</t>
  </si>
  <si>
    <t>553</t>
  </si>
  <si>
    <t>1070513</t>
  </si>
  <si>
    <t>03-2019-PA</t>
  </si>
  <si>
    <t>581</t>
  </si>
  <si>
    <t>1070535</t>
  </si>
  <si>
    <t>560</t>
  </si>
  <si>
    <t>1070518</t>
  </si>
  <si>
    <t>VETRO SCIENTIFICA S.R.L.</t>
  </si>
  <si>
    <t>22/2019/PA</t>
  </si>
  <si>
    <t>24/2019/PA</t>
  </si>
  <si>
    <t>567</t>
  </si>
  <si>
    <t>1070524</t>
  </si>
  <si>
    <t>62/E</t>
  </si>
  <si>
    <t>569</t>
  </si>
  <si>
    <t>1070525</t>
  </si>
  <si>
    <t>3073503653</t>
  </si>
  <si>
    <t>1021</t>
  </si>
  <si>
    <t>1071736</t>
  </si>
  <si>
    <t>01</t>
  </si>
  <si>
    <t>19-MAG-19</t>
  </si>
  <si>
    <t>1023</t>
  </si>
  <si>
    <t>1071738</t>
  </si>
  <si>
    <t>2019-0168275-3</t>
  </si>
  <si>
    <t>1163</t>
  </si>
  <si>
    <t>1072166</t>
  </si>
  <si>
    <t>837</t>
  </si>
  <si>
    <t>1071523</t>
  </si>
  <si>
    <t>877</t>
  </si>
  <si>
    <t>1071533</t>
  </si>
  <si>
    <t>1133</t>
  </si>
  <si>
    <t>1072135</t>
  </si>
  <si>
    <t>02</t>
  </si>
  <si>
    <t>1140</t>
  </si>
  <si>
    <t>1072142</t>
  </si>
  <si>
    <t>1142</t>
  </si>
  <si>
    <t>1072144</t>
  </si>
  <si>
    <t>7/2019</t>
  </si>
  <si>
    <t>501</t>
  </si>
  <si>
    <t>1070342</t>
  </si>
  <si>
    <t>2018-0151066-3</t>
  </si>
  <si>
    <t>502</t>
  </si>
  <si>
    <t>1070343</t>
  </si>
  <si>
    <t>FUSCO GIANFRANCO</t>
  </si>
  <si>
    <t>23/E</t>
  </si>
  <si>
    <t>28-OTT-18</t>
  </si>
  <si>
    <t>29-OTT-18</t>
  </si>
  <si>
    <t>13/E</t>
  </si>
  <si>
    <t>15-GIU-18</t>
  </si>
  <si>
    <t>14/E</t>
  </si>
  <si>
    <t>512</t>
  </si>
  <si>
    <t>1070355</t>
  </si>
  <si>
    <t>PERKIN ELMER ITALIA S.P.A.</t>
  </si>
  <si>
    <t>7219200415</t>
  </si>
  <si>
    <t>131</t>
  </si>
  <si>
    <t>1070801</t>
  </si>
  <si>
    <t>KBMS SRL</t>
  </si>
  <si>
    <t>4/PA</t>
  </si>
  <si>
    <t>648</t>
  </si>
  <si>
    <t>1070814</t>
  </si>
  <si>
    <t xml:space="preserve">ELSEVIER </t>
  </si>
  <si>
    <t>W-1479207</t>
  </si>
  <si>
    <t>16-DIC-18</t>
  </si>
  <si>
    <t>1071400</t>
  </si>
  <si>
    <t>1535</t>
  </si>
  <si>
    <t>976</t>
  </si>
  <si>
    <t>1071515</t>
  </si>
  <si>
    <t>ZENTIVA ITALIA SRL</t>
  </si>
  <si>
    <t>420000726</t>
  </si>
  <si>
    <t>420000036</t>
  </si>
  <si>
    <t>1012</t>
  </si>
  <si>
    <t>1071727</t>
  </si>
  <si>
    <t>APM SRL AZIENDA PRODOTTI MEDICALI</t>
  </si>
  <si>
    <t>VP  000110</t>
  </si>
  <si>
    <t>VP  000060</t>
  </si>
  <si>
    <t>VP  000010</t>
  </si>
  <si>
    <t>1022</t>
  </si>
  <si>
    <t>1071737</t>
  </si>
  <si>
    <t>HINDAWI LIMITED</t>
  </si>
  <si>
    <t>6854/2019</t>
  </si>
  <si>
    <t>741</t>
  </si>
  <si>
    <t>1071019</t>
  </si>
  <si>
    <t>BRACCO IMAGING ITALIA S.R.L.</t>
  </si>
  <si>
    <t>1908103467</t>
  </si>
  <si>
    <t>1908102821</t>
  </si>
  <si>
    <t>1908104644</t>
  </si>
  <si>
    <t>1908100929</t>
  </si>
  <si>
    <t>1908100255</t>
  </si>
  <si>
    <t>1908100254</t>
  </si>
  <si>
    <t>1908102736</t>
  </si>
  <si>
    <t>1908100930</t>
  </si>
  <si>
    <t>742</t>
  </si>
  <si>
    <t>1071020</t>
  </si>
  <si>
    <t>192012220</t>
  </si>
  <si>
    <t>192011696</t>
  </si>
  <si>
    <t>192004350</t>
  </si>
  <si>
    <t>192013293</t>
  </si>
  <si>
    <t>192010834</t>
  </si>
  <si>
    <t>192013294</t>
  </si>
  <si>
    <t>192012464</t>
  </si>
  <si>
    <t>1071028</t>
  </si>
  <si>
    <t>2018/084947</t>
  </si>
  <si>
    <t>13-GIU-18</t>
  </si>
  <si>
    <t>763</t>
  </si>
  <si>
    <t>1071029</t>
  </si>
  <si>
    <t>1071034</t>
  </si>
  <si>
    <t>19995537</t>
  </si>
  <si>
    <t>19995538</t>
  </si>
  <si>
    <t>19995539</t>
  </si>
  <si>
    <t>19994458</t>
  </si>
  <si>
    <t>19993973</t>
  </si>
  <si>
    <t>19995175</t>
  </si>
  <si>
    <t>19998550</t>
  </si>
  <si>
    <t>19998549</t>
  </si>
  <si>
    <t>808</t>
  </si>
  <si>
    <t>1071077</t>
  </si>
  <si>
    <t>900324-2018</t>
  </si>
  <si>
    <t>973</t>
  </si>
  <si>
    <t>1071513</t>
  </si>
  <si>
    <t>19988804</t>
  </si>
  <si>
    <t>19988586</t>
  </si>
  <si>
    <t>19988163</t>
  </si>
  <si>
    <t>19988164</t>
  </si>
  <si>
    <t>19991558</t>
  </si>
  <si>
    <t>19989285</t>
  </si>
  <si>
    <t>19989286</t>
  </si>
  <si>
    <t>19991231</t>
  </si>
  <si>
    <t>19991018</t>
  </si>
  <si>
    <t>19989454</t>
  </si>
  <si>
    <t>19989451</t>
  </si>
  <si>
    <t>19989114</t>
  </si>
  <si>
    <t>19988584</t>
  </si>
  <si>
    <t>19987501</t>
  </si>
  <si>
    <t>19989588</t>
  </si>
  <si>
    <t>19989452</t>
  </si>
  <si>
    <t>19990005</t>
  </si>
  <si>
    <t>19991230</t>
  </si>
  <si>
    <t>19988585</t>
  </si>
  <si>
    <t>19988583</t>
  </si>
  <si>
    <t>19990004</t>
  </si>
  <si>
    <t>19990006</t>
  </si>
  <si>
    <t>1152</t>
  </si>
  <si>
    <t>1072155</t>
  </si>
  <si>
    <t>ASL RM 4</t>
  </si>
  <si>
    <t>FEA/2019/1</t>
  </si>
  <si>
    <t>204050625</t>
  </si>
  <si>
    <t>FEA/2019/231</t>
  </si>
  <si>
    <t>FEA/2019/203</t>
  </si>
  <si>
    <t>1071907</t>
  </si>
  <si>
    <t>G196002397</t>
  </si>
  <si>
    <t>G196002398</t>
  </si>
  <si>
    <t>1032</t>
  </si>
  <si>
    <t>1071909</t>
  </si>
  <si>
    <t>F.A.S.E. SRL</t>
  </si>
  <si>
    <t>A493</t>
  </si>
  <si>
    <t>A492</t>
  </si>
  <si>
    <t>845</t>
  </si>
  <si>
    <t>1071900</t>
  </si>
  <si>
    <t>BIOCARTIS NV</t>
  </si>
  <si>
    <t>sibe19-0120</t>
  </si>
  <si>
    <t>1026</t>
  </si>
  <si>
    <t>1071901</t>
  </si>
  <si>
    <t>CHEMIC ALS SRL</t>
  </si>
  <si>
    <t>49/PA</t>
  </si>
  <si>
    <t>777</t>
  </si>
  <si>
    <t>1071044</t>
  </si>
  <si>
    <t>37/2019/PA</t>
  </si>
  <si>
    <t>35/2019/PA</t>
  </si>
  <si>
    <t>36/2019/PA</t>
  </si>
  <si>
    <t>34/2019/PA</t>
  </si>
  <si>
    <t>48/2019/PA</t>
  </si>
  <si>
    <t>779</t>
  </si>
  <si>
    <t>1071047</t>
  </si>
  <si>
    <t>190003288</t>
  </si>
  <si>
    <t>968</t>
  </si>
  <si>
    <t>1071517</t>
  </si>
  <si>
    <t>STAMPA SUD SRL</t>
  </si>
  <si>
    <t>353/PA</t>
  </si>
  <si>
    <t>307/PA</t>
  </si>
  <si>
    <t>306/PA</t>
  </si>
  <si>
    <t>177/PA</t>
  </si>
  <si>
    <t>354/PA</t>
  </si>
  <si>
    <t>568</t>
  </si>
  <si>
    <t>1070550</t>
  </si>
  <si>
    <t>BRASSETTI ALDO</t>
  </si>
  <si>
    <t>3/E</t>
  </si>
  <si>
    <t>579</t>
  </si>
  <si>
    <t>1070551</t>
  </si>
  <si>
    <t>SPA - SOCIETA' PRODOTTI ANTIBIOTICI SPA</t>
  </si>
  <si>
    <t>BJ01024</t>
  </si>
  <si>
    <t>1070586</t>
  </si>
  <si>
    <t>131 PA</t>
  </si>
  <si>
    <t>99 PA</t>
  </si>
  <si>
    <t>1071709</t>
  </si>
  <si>
    <t>2/279</t>
  </si>
  <si>
    <t>725</t>
  </si>
  <si>
    <t>1070862</t>
  </si>
  <si>
    <t>1011</t>
  </si>
  <si>
    <t>1071726</t>
  </si>
  <si>
    <t>1071022</t>
  </si>
  <si>
    <t>5900442/5</t>
  </si>
  <si>
    <t>809</t>
  </si>
  <si>
    <t>1071078</t>
  </si>
  <si>
    <t>012895-0CPAPA</t>
  </si>
  <si>
    <t>2018/102492</t>
  </si>
  <si>
    <t>24-LUG-18</t>
  </si>
  <si>
    <t>2018/173080</t>
  </si>
  <si>
    <t>2018/166985</t>
  </si>
  <si>
    <t>2018/160458</t>
  </si>
  <si>
    <t>2018/124607</t>
  </si>
  <si>
    <t>18-SET-18</t>
  </si>
  <si>
    <t>2018/120772</t>
  </si>
  <si>
    <t>12-SET-18</t>
  </si>
  <si>
    <t>2018/117000</t>
  </si>
  <si>
    <t>30-AGO-18</t>
  </si>
  <si>
    <t>2018/153382</t>
  </si>
  <si>
    <t>2018/145620</t>
  </si>
  <si>
    <t>2018/105887</t>
  </si>
  <si>
    <t>27-LUG-18</t>
  </si>
  <si>
    <t>2018/177747</t>
  </si>
  <si>
    <t>2018/169162</t>
  </si>
  <si>
    <t>2018/112772</t>
  </si>
  <si>
    <t>2018/097127</t>
  </si>
  <si>
    <t>12-LUG-18</t>
  </si>
  <si>
    <t>1006</t>
  </si>
  <si>
    <t>1071721</t>
  </si>
  <si>
    <t>SPAGNUOLO SEBASTIANO</t>
  </si>
  <si>
    <t>755</t>
  </si>
  <si>
    <t>1070881</t>
  </si>
  <si>
    <t>2019005013</t>
  </si>
  <si>
    <t>2019002754</t>
  </si>
  <si>
    <t>1001</t>
  </si>
  <si>
    <t>1071716</t>
  </si>
  <si>
    <t>HOLOGIC ITALIA S.R.L.</t>
  </si>
  <si>
    <t>201950306</t>
  </si>
  <si>
    <t>1004</t>
  </si>
  <si>
    <t>1071719</t>
  </si>
  <si>
    <t>152/pa</t>
  </si>
  <si>
    <t>1015</t>
  </si>
  <si>
    <t>1071730</t>
  </si>
  <si>
    <t>1161</t>
  </si>
  <si>
    <t>1072164</t>
  </si>
  <si>
    <t>6PA</t>
  </si>
  <si>
    <t>1071521</t>
  </si>
  <si>
    <t>IPA/2019/6</t>
  </si>
  <si>
    <t>IPA/2019/20</t>
  </si>
  <si>
    <t>IPA/2019/21</t>
  </si>
  <si>
    <t>838</t>
  </si>
  <si>
    <t>1071524</t>
  </si>
  <si>
    <t>1135</t>
  </si>
  <si>
    <t>1072137</t>
  </si>
  <si>
    <t>1138</t>
  </si>
  <si>
    <t>1072140</t>
  </si>
  <si>
    <t>1143</t>
  </si>
  <si>
    <t>1072145</t>
  </si>
  <si>
    <t>1145</t>
  </si>
  <si>
    <t>1072147</t>
  </si>
  <si>
    <t>5/FE</t>
  </si>
  <si>
    <t>500</t>
  </si>
  <si>
    <t>1070341</t>
  </si>
  <si>
    <t>FERRARI ALDO</t>
  </si>
  <si>
    <t>503</t>
  </si>
  <si>
    <t>1070344</t>
  </si>
  <si>
    <t>AB MEDICA S.P.A.</t>
  </si>
  <si>
    <t>2018105762</t>
  </si>
  <si>
    <t>504</t>
  </si>
  <si>
    <t>1070345</t>
  </si>
  <si>
    <t>GILSON ITALIA S.R.L.</t>
  </si>
  <si>
    <t>311</t>
  </si>
  <si>
    <t>1070346</t>
  </si>
  <si>
    <t>7080011275</t>
  </si>
  <si>
    <t>7080011209</t>
  </si>
  <si>
    <t>7080011171</t>
  </si>
  <si>
    <t>1071905</t>
  </si>
  <si>
    <t>1090</t>
  </si>
  <si>
    <t>1071966</t>
  </si>
  <si>
    <t>FONDAZIONE PTV POLICLINICO TOR VERGATA</t>
  </si>
  <si>
    <t>2E/2019/47</t>
  </si>
  <si>
    <t>204050620</t>
  </si>
  <si>
    <t>2E/2018/180</t>
  </si>
  <si>
    <t>2E/2018/59</t>
  </si>
  <si>
    <t>16-APR-18</t>
  </si>
  <si>
    <t>10-MAG-18</t>
  </si>
  <si>
    <t>1070816</t>
  </si>
  <si>
    <t>POLIZZANO MONICA</t>
  </si>
  <si>
    <t>462</t>
  </si>
  <si>
    <t>688</t>
  </si>
  <si>
    <t>1070831</t>
  </si>
  <si>
    <t>1025</t>
  </si>
  <si>
    <t>1071740</t>
  </si>
  <si>
    <t>CARL ZEISS S.P.A.</t>
  </si>
  <si>
    <t>5840169088</t>
  </si>
  <si>
    <t>1070325</t>
  </si>
  <si>
    <t>14/03</t>
  </si>
  <si>
    <t>134</t>
  </si>
  <si>
    <t>1070803</t>
  </si>
  <si>
    <t>KLINICOM SRL</t>
  </si>
  <si>
    <t>914 PA</t>
  </si>
  <si>
    <t>833 PA</t>
  </si>
  <si>
    <t>728</t>
  </si>
  <si>
    <t>1071048</t>
  </si>
  <si>
    <t>DI PONTE ANTONIETTA</t>
  </si>
  <si>
    <t>5/1</t>
  </si>
  <si>
    <t>1071518</t>
  </si>
  <si>
    <t>176/PA</t>
  </si>
  <si>
    <t>635</t>
  </si>
  <si>
    <t>1070596</t>
  </si>
  <si>
    <t>ijms-424888</t>
  </si>
  <si>
    <t>9639313063</t>
  </si>
  <si>
    <t>9639312752</t>
  </si>
  <si>
    <t>490</t>
  </si>
  <si>
    <t>1070330</t>
  </si>
  <si>
    <t>BIO-TECHNE SRL</t>
  </si>
  <si>
    <t>VND1900687</t>
  </si>
  <si>
    <t>PA1802343</t>
  </si>
  <si>
    <t>VND1900583</t>
  </si>
  <si>
    <t>VND1900294</t>
  </si>
  <si>
    <t>VND1900459</t>
  </si>
  <si>
    <t>VND1900293</t>
  </si>
  <si>
    <t>VND1900292</t>
  </si>
  <si>
    <t>VND1900295</t>
  </si>
  <si>
    <t>551</t>
  </si>
  <si>
    <t>1070808</t>
  </si>
  <si>
    <t>7219200048</t>
  </si>
  <si>
    <t>817</t>
  </si>
  <si>
    <t>1071700</t>
  </si>
  <si>
    <t>ESSEN BIOSCIENCE LTD</t>
  </si>
  <si>
    <t>INV6006224</t>
  </si>
  <si>
    <t>1071046</t>
  </si>
  <si>
    <t>977</t>
  </si>
  <si>
    <t>1071516</t>
  </si>
  <si>
    <t>06</t>
  </si>
  <si>
    <t>543</t>
  </si>
  <si>
    <t>1070508</t>
  </si>
  <si>
    <t>RESNOVA S.R.L.</t>
  </si>
  <si>
    <t>000254/19</t>
  </si>
  <si>
    <t>000102/19</t>
  </si>
  <si>
    <t>624</t>
  </si>
  <si>
    <t>1070584</t>
  </si>
  <si>
    <t>C.P.S. ANALITICA S.R.L.</t>
  </si>
  <si>
    <t>392</t>
  </si>
  <si>
    <t>662</t>
  </si>
  <si>
    <t>1070620</t>
  </si>
  <si>
    <t>723</t>
  </si>
  <si>
    <t>1070860</t>
  </si>
  <si>
    <t>3/19</t>
  </si>
  <si>
    <t>764</t>
  </si>
  <si>
    <t>1071030</t>
  </si>
  <si>
    <t>PERSICHETTI AGNESE</t>
  </si>
  <si>
    <t>1/2019</t>
  </si>
  <si>
    <t>807</t>
  </si>
  <si>
    <t>1071076</t>
  </si>
  <si>
    <t>FISHER &amp; PAYKEL HEALTHCARE SAS</t>
  </si>
  <si>
    <t>597142</t>
  </si>
  <si>
    <t>810</t>
  </si>
  <si>
    <t>1071079</t>
  </si>
  <si>
    <t>ALFATEST SRL</t>
  </si>
  <si>
    <t>767</t>
  </si>
  <si>
    <t>1071033</t>
  </si>
  <si>
    <t>636</t>
  </si>
  <si>
    <t>1070597</t>
  </si>
  <si>
    <t>CANCERS-426349</t>
  </si>
  <si>
    <t>746</t>
  </si>
  <si>
    <t>1070871</t>
  </si>
  <si>
    <t>341</t>
  </si>
  <si>
    <t>318</t>
  </si>
  <si>
    <t>750</t>
  </si>
  <si>
    <t>1070875</t>
  </si>
  <si>
    <t>C.S. DI GISINTI PAOLO SRL</t>
  </si>
  <si>
    <t>339/PA</t>
  </si>
  <si>
    <t>1013</t>
  </si>
  <si>
    <t>1071728</t>
  </si>
  <si>
    <t>1020</t>
  </si>
  <si>
    <t>1071735</t>
  </si>
  <si>
    <t>766</t>
  </si>
  <si>
    <t>1071032</t>
  </si>
  <si>
    <t>806</t>
  </si>
  <si>
    <t>1071074</t>
  </si>
  <si>
    <t>GMSL SRL</t>
  </si>
  <si>
    <t>FPA 12/19</t>
  </si>
  <si>
    <t>1071075</t>
  </si>
  <si>
    <t>FPA 11/19</t>
  </si>
  <si>
    <t>DATA SCADENZA</t>
  </si>
  <si>
    <t>GIORNI PAGAMENTO</t>
  </si>
  <si>
    <t>GIORNI PAGAMENTO PER IMPORTO PAGATO</t>
  </si>
  <si>
    <t>DATA FATTURA FORNITORE</t>
  </si>
  <si>
    <t>Indicatore di tempestività</t>
  </si>
  <si>
    <t>NUMERO PAGAMENTO</t>
  </si>
  <si>
    <t>NUMERO MANDATO</t>
  </si>
  <si>
    <t>INDICE DI TEMPESTIVITA' DEI PAGAMENTI EX DPCM 22/09/2014</t>
  </si>
  <si>
    <t>Indice di Tempestività in ossequio a quanto disposto dalla Circolare MEF n. 22 del 22/07/2015 avente ad oggetto: indicazioni e chiarimenti in merito al calcolo dell'indicatore di tempestività dei</t>
  </si>
  <si>
    <t>pagamenti delle amminsitrazioni pubbliche, ai sensi dell'art. 8, comma 3-bis, del D.L. 24/04/2014 n. 66, convertito con modificazioni, dalla Legge 23/06/2014, n. 89</t>
  </si>
  <si>
    <t>FORNITORI DI BENI E SERVIZI</t>
  </si>
  <si>
    <t>Anno di pagamento</t>
  </si>
  <si>
    <t>IMPORTO PAGAMENTO</t>
  </si>
  <si>
    <t xml:space="preserve">Indicatore di Tempestività </t>
  </si>
  <si>
    <t xml:space="preserve">Fornitori aderenti "Accordo Pagamenti" con la Regione Lazio EX DGR 689/2008 e s.m.i. </t>
  </si>
  <si>
    <t>2°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</si>
</sst>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0.0"/>
  </numFmts>
  <fonts count="4">
    <font>
      <sz val="11"/>
      <color indexed="8"/>
      <name val="Calibri"/>
      <family val="2"/>
      <scheme val="minor"/>
    </font>
    <font>
      <sz val="11"/>
      <name val="Dialog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/>
    <xf numFmtId="0" fontId="2" fillId="3" borderId="0" xfId="0" applyFont="1" applyFill="1"/>
    <xf numFmtId="14" fontId="0" fillId="0" borderId="0" xfId="0" applyNumberFormat="1"/>
    <xf numFmtId="2" fontId="0" fillId="0" borderId="0" xfId="0" applyNumberFormat="1"/>
    <xf numFmtId="1" fontId="2" fillId="0" borderId="0" xfId="0" applyNumberFormat="1" applyFont="1"/>
    <xf numFmtId="0" fontId="0" fillId="0" borderId="4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7" xfId="1" applyFont="1" applyBorder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43" fontId="3" fillId="4" borderId="0" xfId="1" applyFont="1" applyFill="1" applyAlignment="1">
      <alignment horizontal="center"/>
    </xf>
    <xf numFmtId="43" fontId="0" fillId="4" borderId="6" xfId="1" applyFont="1" applyFill="1" applyBorder="1" applyAlignment="1">
      <alignment horizontal="center"/>
    </xf>
    <xf numFmtId="43" fontId="3" fillId="4" borderId="6" xfId="1" applyFont="1" applyFill="1" applyBorder="1" applyAlignment="1">
      <alignment horizontal="center"/>
    </xf>
    <xf numFmtId="43" fontId="2" fillId="3" borderId="0" xfId="1" applyFont="1" applyFill="1"/>
    <xf numFmtId="43" fontId="0" fillId="0" borderId="0" xfId="1" applyFont="1"/>
    <xf numFmtId="43" fontId="2" fillId="0" borderId="0" xfId="1" applyFont="1"/>
    <xf numFmtId="164" fontId="2" fillId="0" borderId="0" xfId="0" applyNumberFormat="1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workbookViewId="0">
      <selection activeCell="A20" sqref="A20"/>
    </sheetView>
  </sheetViews>
  <sheetFormatPr defaultRowHeight="15"/>
  <cols>
    <col min="1" max="1" width="18.5703125" bestFit="1" customWidth="1"/>
    <col min="6" max="6" width="16.7109375" bestFit="1" customWidth="1"/>
  </cols>
  <sheetData>
    <row r="1" spans="1:19">
      <c r="A1" s="25" t="s">
        <v>2366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7"/>
    </row>
    <row r="2" spans="1:19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9"/>
    </row>
    <row r="3" spans="1:19">
      <c r="A3" s="28" t="s">
        <v>2367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30"/>
    </row>
    <row r="4" spans="1:19">
      <c r="A4" s="21" t="s">
        <v>2368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10"/>
      <c r="R4" s="10"/>
      <c r="S4" s="11"/>
    </row>
    <row r="5" spans="1:19">
      <c r="A5" s="32" t="s">
        <v>2369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</row>
    <row r="6" spans="1:19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4"/>
    </row>
    <row r="7" spans="1:19">
      <c r="A7" s="21" t="s">
        <v>2370</v>
      </c>
      <c r="B7" s="13"/>
      <c r="C7" s="13"/>
      <c r="D7" s="35" t="s">
        <v>2361</v>
      </c>
      <c r="E7" s="35"/>
      <c r="F7" s="35"/>
      <c r="G7" s="35"/>
      <c r="H7" s="35"/>
      <c r="N7" s="13"/>
      <c r="O7" s="13"/>
      <c r="P7" s="13"/>
      <c r="Q7" s="13"/>
      <c r="R7" s="13"/>
      <c r="S7" s="14"/>
    </row>
    <row r="8" spans="1:19">
      <c r="A8" s="21"/>
      <c r="B8" s="13"/>
      <c r="C8" s="13"/>
      <c r="E8" s="36" t="s">
        <v>2371</v>
      </c>
      <c r="F8" s="37"/>
      <c r="G8" s="37"/>
      <c r="I8" s="13"/>
      <c r="J8" s="13"/>
      <c r="K8" s="13"/>
      <c r="L8" s="13"/>
      <c r="M8" s="13"/>
      <c r="N8" s="13"/>
      <c r="O8" s="13"/>
      <c r="P8" s="13"/>
      <c r="Q8" s="13"/>
      <c r="R8" s="13"/>
      <c r="S8" s="14"/>
    </row>
    <row r="9" spans="1:19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4"/>
    </row>
    <row r="10" spans="1:19">
      <c r="A10" s="21" t="s">
        <v>2374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4"/>
    </row>
    <row r="11" spans="1:19">
      <c r="A11" s="21"/>
      <c r="B11" s="13"/>
      <c r="C11" s="13"/>
      <c r="D11" s="13"/>
      <c r="E11" s="13"/>
      <c r="F11" s="15">
        <v>318223456</v>
      </c>
      <c r="G11" s="13"/>
      <c r="H11" s="13"/>
      <c r="I11" s="13" t="s">
        <v>2372</v>
      </c>
      <c r="J11" s="13"/>
      <c r="K11" s="13"/>
      <c r="L11" s="16"/>
      <c r="M11" s="13"/>
      <c r="N11" s="13"/>
      <c r="O11" s="16">
        <v>107</v>
      </c>
      <c r="P11" s="13"/>
      <c r="Q11" s="13"/>
      <c r="R11" s="13"/>
      <c r="S11" s="14"/>
    </row>
    <row r="12" spans="1:19">
      <c r="A12" s="21"/>
      <c r="B12" s="13"/>
      <c r="C12" s="13"/>
      <c r="D12" s="13"/>
      <c r="E12" s="13"/>
      <c r="F12" s="17">
        <v>2968485.13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4"/>
    </row>
    <row r="13" spans="1:19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4"/>
    </row>
    <row r="14" spans="1:19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4"/>
    </row>
    <row r="15" spans="1:19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4"/>
    </row>
    <row r="16" spans="1:19">
      <c r="A16" s="22" t="s">
        <v>2373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4"/>
    </row>
    <row r="17" spans="1:19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4"/>
    </row>
    <row r="18" spans="1:19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4"/>
    </row>
    <row r="19" spans="1:19">
      <c r="A19" s="12" t="s">
        <v>2374</v>
      </c>
      <c r="B19" s="13"/>
      <c r="C19" s="13"/>
      <c r="D19" s="13"/>
      <c r="E19" s="13"/>
      <c r="F19" s="13"/>
      <c r="G19" s="13"/>
      <c r="H19" s="13"/>
      <c r="I19" s="13" t="s">
        <v>2372</v>
      </c>
      <c r="J19" s="13"/>
      <c r="K19" s="13"/>
      <c r="L19" s="16"/>
      <c r="M19" s="13"/>
      <c r="N19" s="13"/>
      <c r="O19" s="41">
        <v>-2.91</v>
      </c>
      <c r="P19" s="13"/>
      <c r="Q19" s="13"/>
      <c r="R19" s="13"/>
      <c r="S19" s="14"/>
    </row>
    <row r="20" spans="1:19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4"/>
    </row>
    <row r="21" spans="1:19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4"/>
    </row>
    <row r="22" spans="1:19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4"/>
    </row>
    <row r="23" spans="1:19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4"/>
    </row>
    <row r="24" spans="1:19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4"/>
    </row>
    <row r="25" spans="1:19" ht="15.75" thickBot="1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20"/>
    </row>
  </sheetData>
  <mergeCells count="9">
    <mergeCell ref="A10:A12"/>
    <mergeCell ref="A16:S16"/>
    <mergeCell ref="A1:S1"/>
    <mergeCell ref="A3:S3"/>
    <mergeCell ref="A4:P4"/>
    <mergeCell ref="A5:S5"/>
    <mergeCell ref="A7:A8"/>
    <mergeCell ref="D7:H7"/>
    <mergeCell ref="E8:G8"/>
  </mergeCells>
  <pageMargins left="0.7" right="0.7" top="0.75" bottom="0.75" header="0.3" footer="0.3"/>
  <pageSetup paperSize="9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97"/>
  <sheetViews>
    <sheetView topLeftCell="I1" workbookViewId="0">
      <pane ySplit="1" topLeftCell="A497" activePane="bottomLeft" state="frozen"/>
      <selection pane="bottomLeft" activeCell="R1053" sqref="R1053"/>
    </sheetView>
  </sheetViews>
  <sheetFormatPr defaultRowHeight="15"/>
  <cols>
    <col min="1" max="1" width="21.42578125" bestFit="1" customWidth="1"/>
    <col min="2" max="2" width="23.85546875" bestFit="1" customWidth="1"/>
    <col min="3" max="3" width="33.42578125" bestFit="1" customWidth="1"/>
    <col min="4" max="4" width="35.7109375" bestFit="1" customWidth="1"/>
    <col min="5" max="5" width="29.5703125" bestFit="1" customWidth="1"/>
    <col min="6" max="6" width="32" bestFit="1" customWidth="1"/>
    <col min="7" max="7" width="64.7109375" bestFit="1" customWidth="1"/>
    <col min="8" max="8" width="20.42578125" bestFit="1" customWidth="1"/>
    <col min="9" max="9" width="23" bestFit="1" customWidth="1"/>
    <col min="10" max="10" width="26.85546875" bestFit="1" customWidth="1"/>
    <col min="11" max="11" width="23.42578125" bestFit="1" customWidth="1"/>
    <col min="12" max="12" width="20.28515625" bestFit="1" customWidth="1"/>
    <col min="13" max="13" width="19.5703125" bestFit="1" customWidth="1"/>
    <col min="14" max="14" width="24.140625" bestFit="1" customWidth="1"/>
    <col min="15" max="15" width="24.28515625" bestFit="1" customWidth="1"/>
    <col min="16" max="16" width="10" bestFit="1" customWidth="1"/>
    <col min="17" max="17" width="18.140625" bestFit="1" customWidth="1"/>
    <col min="18" max="18" width="22.42578125" bestFit="1" customWidth="1"/>
    <col min="19" max="19" width="43.85546875" style="39" bestFit="1" customWidth="1"/>
  </cols>
  <sheetData>
    <row r="1" spans="1:19">
      <c r="A1" s="3" t="s">
        <v>2365</v>
      </c>
      <c r="B1" s="3" t="s">
        <v>2364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2362</v>
      </c>
      <c r="K1" s="3" t="s">
        <v>7</v>
      </c>
      <c r="L1" s="3" t="s">
        <v>8</v>
      </c>
      <c r="M1" s="3" t="s">
        <v>9</v>
      </c>
      <c r="N1" s="3" t="s">
        <v>10</v>
      </c>
      <c r="O1" s="3" t="s">
        <v>11</v>
      </c>
      <c r="P1" s="3" t="s">
        <v>12</v>
      </c>
      <c r="Q1" s="3" t="s">
        <v>2359</v>
      </c>
      <c r="R1" s="3" t="s">
        <v>2360</v>
      </c>
      <c r="S1" s="38" t="s">
        <v>2361</v>
      </c>
    </row>
    <row r="2" spans="1:19">
      <c r="A2" t="s">
        <v>13</v>
      </c>
      <c r="B2" t="s">
        <v>14</v>
      </c>
      <c r="C2" t="s">
        <v>15</v>
      </c>
      <c r="D2" t="s">
        <v>16</v>
      </c>
      <c r="E2" s="1">
        <v>1382</v>
      </c>
      <c r="F2" s="1">
        <v>1382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s="1">
        <v>1382</v>
      </c>
      <c r="M2" s="1">
        <v>1382</v>
      </c>
      <c r="N2" s="1">
        <v>1382</v>
      </c>
      <c r="O2" t="s">
        <v>21</v>
      </c>
      <c r="P2" t="s">
        <v>22</v>
      </c>
      <c r="Q2" s="4">
        <f>O2+60</f>
        <v>43683</v>
      </c>
      <c r="R2" s="5">
        <f>C2-Q2</f>
        <v>-49</v>
      </c>
      <c r="S2" s="39">
        <f>R2*O2</f>
        <v>-2137527</v>
      </c>
    </row>
    <row r="3" spans="1:19">
      <c r="A3" t="s">
        <v>23</v>
      </c>
      <c r="B3" t="s">
        <v>24</v>
      </c>
      <c r="C3" t="s">
        <v>25</v>
      </c>
      <c r="D3" t="s">
        <v>16</v>
      </c>
      <c r="E3" s="1">
        <v>2400</v>
      </c>
      <c r="F3" s="1">
        <v>2400</v>
      </c>
      <c r="G3" t="s">
        <v>26</v>
      </c>
      <c r="H3" t="s">
        <v>27</v>
      </c>
      <c r="I3" t="s">
        <v>28</v>
      </c>
      <c r="J3" t="s">
        <v>15</v>
      </c>
      <c r="K3" t="s">
        <v>15</v>
      </c>
      <c r="L3" s="1">
        <v>3000</v>
      </c>
      <c r="M3" s="1">
        <v>2400</v>
      </c>
      <c r="N3" s="1">
        <v>2400</v>
      </c>
      <c r="O3" t="str">
        <f>J3</f>
        <v>18-GIU-19</v>
      </c>
      <c r="P3" t="s">
        <v>29</v>
      </c>
      <c r="Q3" s="4">
        <f t="shared" ref="Q3:Q61" si="0">O3+60</f>
        <v>43694</v>
      </c>
      <c r="R3" s="5">
        <f t="shared" ref="R3:R61" si="1">C3-Q3</f>
        <v>-58</v>
      </c>
      <c r="S3" s="39">
        <f t="shared" ref="S3:S61" si="2">R3*O3</f>
        <v>-2530772</v>
      </c>
    </row>
    <row r="4" spans="1:19">
      <c r="A4" t="s">
        <v>30</v>
      </c>
      <c r="B4" t="s">
        <v>31</v>
      </c>
      <c r="C4" t="s">
        <v>32</v>
      </c>
      <c r="D4" t="s">
        <v>33</v>
      </c>
      <c r="E4" s="1">
        <v>24420.79</v>
      </c>
      <c r="F4" s="1">
        <v>12303.95</v>
      </c>
      <c r="G4" t="s">
        <v>34</v>
      </c>
      <c r="H4" t="s">
        <v>35</v>
      </c>
      <c r="I4" t="s">
        <v>19</v>
      </c>
      <c r="J4" t="s">
        <v>36</v>
      </c>
      <c r="K4" t="s">
        <v>37</v>
      </c>
      <c r="L4" s="1">
        <v>2473.25</v>
      </c>
      <c r="M4" s="1">
        <v>2473.25</v>
      </c>
      <c r="N4" s="1">
        <v>2027.25</v>
      </c>
      <c r="O4" t="s">
        <v>65</v>
      </c>
      <c r="P4" t="s">
        <v>22</v>
      </c>
      <c r="Q4" s="4">
        <f t="shared" si="0"/>
        <v>43494</v>
      </c>
      <c r="R4" s="5">
        <f t="shared" si="1"/>
        <v>55</v>
      </c>
      <c r="S4" s="39">
        <f t="shared" si="2"/>
        <v>2388870</v>
      </c>
    </row>
    <row r="5" spans="1:19">
      <c r="A5" t="s">
        <v>30</v>
      </c>
      <c r="B5" t="s">
        <v>31</v>
      </c>
      <c r="C5" t="s">
        <v>32</v>
      </c>
      <c r="D5" t="s">
        <v>33</v>
      </c>
      <c r="E5" s="1">
        <v>24420.79</v>
      </c>
      <c r="F5" s="1">
        <v>12303.95</v>
      </c>
      <c r="G5" t="s">
        <v>34</v>
      </c>
      <c r="H5" t="s">
        <v>38</v>
      </c>
      <c r="I5" t="s">
        <v>19</v>
      </c>
      <c r="J5" t="s">
        <v>39</v>
      </c>
      <c r="K5" t="s">
        <v>40</v>
      </c>
      <c r="L5" s="1">
        <v>12537.57</v>
      </c>
      <c r="M5" s="1">
        <v>12537.57</v>
      </c>
      <c r="N5" s="1">
        <v>10276.700000000001</v>
      </c>
      <c r="O5" t="s">
        <v>90</v>
      </c>
      <c r="P5" t="s">
        <v>22</v>
      </c>
      <c r="Q5" s="4">
        <f t="shared" si="0"/>
        <v>43525</v>
      </c>
      <c r="R5" s="5">
        <f t="shared" si="1"/>
        <v>24</v>
      </c>
      <c r="S5" s="39">
        <f t="shared" si="2"/>
        <v>1043160</v>
      </c>
    </row>
    <row r="6" spans="1:19">
      <c r="A6" t="s">
        <v>30</v>
      </c>
      <c r="B6" t="s">
        <v>41</v>
      </c>
      <c r="C6" t="s">
        <v>32</v>
      </c>
      <c r="D6" t="s">
        <v>33</v>
      </c>
      <c r="E6" s="1">
        <v>24420.79</v>
      </c>
      <c r="F6" s="1">
        <v>12116.84</v>
      </c>
      <c r="G6" t="s">
        <v>34</v>
      </c>
      <c r="H6" t="s">
        <v>42</v>
      </c>
      <c r="I6" t="s">
        <v>19</v>
      </c>
      <c r="J6" t="s">
        <v>43</v>
      </c>
      <c r="K6" t="s">
        <v>44</v>
      </c>
      <c r="L6" s="1">
        <v>5407.33</v>
      </c>
      <c r="M6" s="1">
        <v>5407.33</v>
      </c>
      <c r="N6" s="1">
        <v>4432.24</v>
      </c>
      <c r="O6" t="s">
        <v>44</v>
      </c>
      <c r="P6" t="s">
        <v>22</v>
      </c>
      <c r="Q6" s="4">
        <f t="shared" si="0"/>
        <v>43575</v>
      </c>
      <c r="R6" s="5">
        <f t="shared" si="1"/>
        <v>-26</v>
      </c>
      <c r="S6" s="39">
        <f t="shared" si="2"/>
        <v>-1131390</v>
      </c>
    </row>
    <row r="7" spans="1:19">
      <c r="A7" t="s">
        <v>30</v>
      </c>
      <c r="B7" t="s">
        <v>41</v>
      </c>
      <c r="C7" t="s">
        <v>32</v>
      </c>
      <c r="D7" t="s">
        <v>33</v>
      </c>
      <c r="E7" s="1">
        <v>24420.79</v>
      </c>
      <c r="F7" s="1">
        <v>12116.84</v>
      </c>
      <c r="G7" t="s">
        <v>34</v>
      </c>
      <c r="H7" t="s">
        <v>45</v>
      </c>
      <c r="I7" t="s">
        <v>19</v>
      </c>
      <c r="J7" t="s">
        <v>46</v>
      </c>
      <c r="K7" t="s">
        <v>44</v>
      </c>
      <c r="L7" s="1">
        <v>9375.2099999999991</v>
      </c>
      <c r="M7" s="1">
        <v>9375.2099999999991</v>
      </c>
      <c r="N7" s="1">
        <v>7684.6</v>
      </c>
      <c r="O7" t="s">
        <v>44</v>
      </c>
      <c r="P7" t="s">
        <v>22</v>
      </c>
      <c r="Q7" s="4">
        <f t="shared" si="0"/>
        <v>43575</v>
      </c>
      <c r="R7" s="5">
        <f t="shared" si="1"/>
        <v>-26</v>
      </c>
      <c r="S7" s="39">
        <f t="shared" si="2"/>
        <v>-1131390</v>
      </c>
    </row>
    <row r="8" spans="1:19">
      <c r="A8" t="s">
        <v>47</v>
      </c>
      <c r="B8" t="s">
        <v>48</v>
      </c>
      <c r="C8" t="s">
        <v>32</v>
      </c>
      <c r="D8" t="s">
        <v>33</v>
      </c>
      <c r="E8" s="1">
        <v>14837.82</v>
      </c>
      <c r="F8" s="1">
        <v>14837.82</v>
      </c>
      <c r="G8" t="s">
        <v>49</v>
      </c>
      <c r="H8" t="s">
        <v>50</v>
      </c>
      <c r="I8" t="s">
        <v>19</v>
      </c>
      <c r="J8" t="s">
        <v>51</v>
      </c>
      <c r="K8" t="s">
        <v>52</v>
      </c>
      <c r="L8" s="1">
        <v>1581.34</v>
      </c>
      <c r="M8" s="1">
        <v>1581.34</v>
      </c>
      <c r="N8" s="1">
        <v>1296.18</v>
      </c>
      <c r="O8" t="s">
        <v>52</v>
      </c>
      <c r="P8" t="s">
        <v>22</v>
      </c>
      <c r="Q8" s="4">
        <f t="shared" si="0"/>
        <v>43569</v>
      </c>
      <c r="R8" s="5">
        <f t="shared" si="1"/>
        <v>-20</v>
      </c>
      <c r="S8" s="39">
        <f t="shared" si="2"/>
        <v>-870180</v>
      </c>
    </row>
    <row r="9" spans="1:19">
      <c r="A9" t="s">
        <v>47</v>
      </c>
      <c r="B9" t="s">
        <v>48</v>
      </c>
      <c r="C9" t="s">
        <v>32</v>
      </c>
      <c r="D9" t="s">
        <v>33</v>
      </c>
      <c r="E9" s="1">
        <v>14837.82</v>
      </c>
      <c r="F9" s="1">
        <v>14837.82</v>
      </c>
      <c r="G9" t="s">
        <v>49</v>
      </c>
      <c r="H9" t="s">
        <v>53</v>
      </c>
      <c r="I9" t="s">
        <v>19</v>
      </c>
      <c r="J9" t="s">
        <v>54</v>
      </c>
      <c r="K9" t="s">
        <v>46</v>
      </c>
      <c r="L9" s="1">
        <v>3403.98</v>
      </c>
      <c r="M9" s="1">
        <v>3403.98</v>
      </c>
      <c r="N9" s="1">
        <v>2790.15</v>
      </c>
      <c r="O9" t="s">
        <v>46</v>
      </c>
      <c r="P9" t="s">
        <v>22</v>
      </c>
      <c r="Q9" s="4">
        <f t="shared" si="0"/>
        <v>43570</v>
      </c>
      <c r="R9" s="5">
        <f t="shared" si="1"/>
        <v>-21</v>
      </c>
      <c r="S9" s="39">
        <f t="shared" si="2"/>
        <v>-913710</v>
      </c>
    </row>
    <row r="10" spans="1:19">
      <c r="A10" t="s">
        <v>47</v>
      </c>
      <c r="B10" t="s">
        <v>48</v>
      </c>
      <c r="C10" t="s">
        <v>32</v>
      </c>
      <c r="D10" t="s">
        <v>33</v>
      </c>
      <c r="E10" s="1">
        <v>14837.82</v>
      </c>
      <c r="F10" s="1">
        <v>14837.82</v>
      </c>
      <c r="G10" t="s">
        <v>49</v>
      </c>
      <c r="H10" t="s">
        <v>55</v>
      </c>
      <c r="I10" t="s">
        <v>19</v>
      </c>
      <c r="J10" t="s">
        <v>56</v>
      </c>
      <c r="K10" t="s">
        <v>52</v>
      </c>
      <c r="L10" s="1">
        <v>1134.9000000000001</v>
      </c>
      <c r="M10" s="1">
        <v>1134.9000000000001</v>
      </c>
      <c r="N10" s="1">
        <v>930.24</v>
      </c>
      <c r="O10" t="s">
        <v>52</v>
      </c>
      <c r="P10" t="s">
        <v>22</v>
      </c>
      <c r="Q10" s="4">
        <f t="shared" si="0"/>
        <v>43569</v>
      </c>
      <c r="R10" s="5">
        <f t="shared" si="1"/>
        <v>-20</v>
      </c>
      <c r="S10" s="39">
        <f t="shared" si="2"/>
        <v>-870180</v>
      </c>
    </row>
    <row r="11" spans="1:19">
      <c r="A11" t="s">
        <v>47</v>
      </c>
      <c r="B11" t="s">
        <v>48</v>
      </c>
      <c r="C11" t="s">
        <v>32</v>
      </c>
      <c r="D11" t="s">
        <v>33</v>
      </c>
      <c r="E11" s="1">
        <v>14837.82</v>
      </c>
      <c r="F11" s="1">
        <v>14837.82</v>
      </c>
      <c r="G11" t="s">
        <v>49</v>
      </c>
      <c r="H11" t="s">
        <v>57</v>
      </c>
      <c r="I11" t="s">
        <v>19</v>
      </c>
      <c r="J11" t="s">
        <v>58</v>
      </c>
      <c r="K11" t="s">
        <v>59</v>
      </c>
      <c r="L11" s="1">
        <v>325.74</v>
      </c>
      <c r="M11" s="1">
        <v>325.74</v>
      </c>
      <c r="N11" s="1">
        <v>267</v>
      </c>
      <c r="O11" t="s">
        <v>60</v>
      </c>
      <c r="P11" t="s">
        <v>22</v>
      </c>
      <c r="Q11" s="4">
        <f t="shared" si="0"/>
        <v>43515</v>
      </c>
      <c r="R11" s="5">
        <f t="shared" si="1"/>
        <v>34</v>
      </c>
      <c r="S11" s="39">
        <f t="shared" si="2"/>
        <v>1477470</v>
      </c>
    </row>
    <row r="12" spans="1:19">
      <c r="A12" t="s">
        <v>47</v>
      </c>
      <c r="B12" t="s">
        <v>48</v>
      </c>
      <c r="C12" t="s">
        <v>32</v>
      </c>
      <c r="D12" t="s">
        <v>33</v>
      </c>
      <c r="E12" s="1">
        <v>14837.82</v>
      </c>
      <c r="F12" s="1">
        <v>14837.82</v>
      </c>
      <c r="G12" t="s">
        <v>49</v>
      </c>
      <c r="H12" t="s">
        <v>61</v>
      </c>
      <c r="I12" t="s">
        <v>19</v>
      </c>
      <c r="J12" t="s">
        <v>62</v>
      </c>
      <c r="K12" t="s">
        <v>63</v>
      </c>
      <c r="L12" s="1">
        <v>307.44</v>
      </c>
      <c r="M12" s="1">
        <v>307.44</v>
      </c>
      <c r="N12" s="1">
        <v>252</v>
      </c>
      <c r="O12" t="s">
        <v>63</v>
      </c>
      <c r="P12" t="s">
        <v>22</v>
      </c>
      <c r="Q12" s="4">
        <f t="shared" si="0"/>
        <v>43512</v>
      </c>
      <c r="R12" s="5">
        <f t="shared" si="1"/>
        <v>37</v>
      </c>
      <c r="S12" s="39">
        <f t="shared" si="2"/>
        <v>1607724</v>
      </c>
    </row>
    <row r="13" spans="1:19">
      <c r="A13" t="s">
        <v>47</v>
      </c>
      <c r="B13" t="s">
        <v>48</v>
      </c>
      <c r="C13" t="s">
        <v>32</v>
      </c>
      <c r="D13" t="s">
        <v>33</v>
      </c>
      <c r="E13" s="1">
        <v>14837.82</v>
      </c>
      <c r="F13" s="1">
        <v>14837.82</v>
      </c>
      <c r="G13" t="s">
        <v>49</v>
      </c>
      <c r="H13" t="s">
        <v>64</v>
      </c>
      <c r="I13" t="s">
        <v>19</v>
      </c>
      <c r="J13" t="s">
        <v>65</v>
      </c>
      <c r="K13" t="s">
        <v>36</v>
      </c>
      <c r="L13" s="1">
        <v>1047.49</v>
      </c>
      <c r="M13" s="1">
        <v>1047.49</v>
      </c>
      <c r="N13" s="1">
        <v>858.6</v>
      </c>
      <c r="O13" t="s">
        <v>36</v>
      </c>
      <c r="P13" t="s">
        <v>22</v>
      </c>
      <c r="Q13" s="4">
        <f t="shared" si="0"/>
        <v>43497</v>
      </c>
      <c r="R13" s="5">
        <f t="shared" si="1"/>
        <v>52</v>
      </c>
      <c r="S13" s="39">
        <f t="shared" si="2"/>
        <v>2258724</v>
      </c>
    </row>
    <row r="14" spans="1:19">
      <c r="A14" t="s">
        <v>47</v>
      </c>
      <c r="B14" t="s">
        <v>48</v>
      </c>
      <c r="C14" t="s">
        <v>32</v>
      </c>
      <c r="D14" t="s">
        <v>33</v>
      </c>
      <c r="E14" s="1">
        <v>14837.82</v>
      </c>
      <c r="F14" s="1">
        <v>14837.82</v>
      </c>
      <c r="G14" t="s">
        <v>49</v>
      </c>
      <c r="H14" t="s">
        <v>66</v>
      </c>
      <c r="I14" t="s">
        <v>19</v>
      </c>
      <c r="J14" t="s">
        <v>67</v>
      </c>
      <c r="K14" t="s">
        <v>52</v>
      </c>
      <c r="L14" s="1">
        <v>618.9</v>
      </c>
      <c r="M14" s="1">
        <v>618.9</v>
      </c>
      <c r="N14" s="1">
        <v>507.3</v>
      </c>
      <c r="O14" t="s">
        <v>52</v>
      </c>
      <c r="P14" t="s">
        <v>22</v>
      </c>
      <c r="Q14" s="4">
        <f t="shared" si="0"/>
        <v>43569</v>
      </c>
      <c r="R14" s="5">
        <f t="shared" si="1"/>
        <v>-20</v>
      </c>
      <c r="S14" s="39">
        <f t="shared" si="2"/>
        <v>-870180</v>
      </c>
    </row>
    <row r="15" spans="1:19">
      <c r="A15" t="s">
        <v>47</v>
      </c>
      <c r="B15" t="s">
        <v>48</v>
      </c>
      <c r="C15" t="s">
        <v>32</v>
      </c>
      <c r="D15" t="s">
        <v>33</v>
      </c>
      <c r="E15" s="1">
        <v>14837.82</v>
      </c>
      <c r="F15" s="1">
        <v>14837.82</v>
      </c>
      <c r="G15" t="s">
        <v>49</v>
      </c>
      <c r="H15" t="s">
        <v>68</v>
      </c>
      <c r="I15" t="s">
        <v>19</v>
      </c>
      <c r="J15" t="s">
        <v>69</v>
      </c>
      <c r="K15" t="s">
        <v>52</v>
      </c>
      <c r="L15" s="1">
        <v>817.09</v>
      </c>
      <c r="M15" s="1">
        <v>817.09</v>
      </c>
      <c r="N15" s="1">
        <v>669.75</v>
      </c>
      <c r="O15" t="s">
        <v>52</v>
      </c>
      <c r="P15" t="s">
        <v>22</v>
      </c>
      <c r="Q15" s="4">
        <f t="shared" si="0"/>
        <v>43569</v>
      </c>
      <c r="R15" s="5">
        <f t="shared" si="1"/>
        <v>-20</v>
      </c>
      <c r="S15" s="39">
        <f t="shared" si="2"/>
        <v>-870180</v>
      </c>
    </row>
    <row r="16" spans="1:19">
      <c r="A16" t="s">
        <v>47</v>
      </c>
      <c r="B16" t="s">
        <v>48</v>
      </c>
      <c r="C16" t="s">
        <v>32</v>
      </c>
      <c r="D16" t="s">
        <v>33</v>
      </c>
      <c r="E16" s="1">
        <v>14837.82</v>
      </c>
      <c r="F16" s="1">
        <v>14837.82</v>
      </c>
      <c r="G16" t="s">
        <v>49</v>
      </c>
      <c r="H16" t="s">
        <v>70</v>
      </c>
      <c r="I16" t="s">
        <v>19</v>
      </c>
      <c r="J16" t="s">
        <v>71</v>
      </c>
      <c r="K16" t="s">
        <v>71</v>
      </c>
      <c r="L16" s="1">
        <v>363.07</v>
      </c>
      <c r="M16" s="1">
        <v>363.07</v>
      </c>
      <c r="N16" s="1">
        <v>297.60000000000002</v>
      </c>
      <c r="O16" t="s">
        <v>72</v>
      </c>
      <c r="P16" t="s">
        <v>22</v>
      </c>
      <c r="Q16" s="4">
        <f t="shared" si="0"/>
        <v>43546</v>
      </c>
      <c r="R16" s="5">
        <f t="shared" si="1"/>
        <v>3</v>
      </c>
      <c r="S16" s="39">
        <f t="shared" si="2"/>
        <v>130458</v>
      </c>
    </row>
    <row r="17" spans="1:19">
      <c r="A17" t="s">
        <v>47</v>
      </c>
      <c r="B17" t="s">
        <v>48</v>
      </c>
      <c r="C17" t="s">
        <v>32</v>
      </c>
      <c r="D17" t="s">
        <v>33</v>
      </c>
      <c r="E17" s="1">
        <v>14837.82</v>
      </c>
      <c r="F17" s="1">
        <v>14837.82</v>
      </c>
      <c r="G17" t="s">
        <v>49</v>
      </c>
      <c r="H17" t="s">
        <v>73</v>
      </c>
      <c r="I17" t="s">
        <v>19</v>
      </c>
      <c r="J17" t="s">
        <v>74</v>
      </c>
      <c r="K17" t="s">
        <v>75</v>
      </c>
      <c r="L17" s="1">
        <v>1932.48</v>
      </c>
      <c r="M17" s="1">
        <v>1932.48</v>
      </c>
      <c r="N17" s="1">
        <v>1584</v>
      </c>
      <c r="O17" t="s">
        <v>76</v>
      </c>
      <c r="P17" t="s">
        <v>22</v>
      </c>
      <c r="Q17" s="4">
        <f t="shared" si="0"/>
        <v>43501</v>
      </c>
      <c r="R17" s="5">
        <f t="shared" si="1"/>
        <v>48</v>
      </c>
      <c r="S17" s="39">
        <f t="shared" si="2"/>
        <v>2085168</v>
      </c>
    </row>
    <row r="18" spans="1:19">
      <c r="A18" t="s">
        <v>47</v>
      </c>
      <c r="B18" t="s">
        <v>48</v>
      </c>
      <c r="C18" t="s">
        <v>32</v>
      </c>
      <c r="D18" t="s">
        <v>33</v>
      </c>
      <c r="E18" s="1">
        <v>14837.82</v>
      </c>
      <c r="F18" s="1">
        <v>14837.82</v>
      </c>
      <c r="G18" t="s">
        <v>49</v>
      </c>
      <c r="H18" t="s">
        <v>77</v>
      </c>
      <c r="I18" t="s">
        <v>19</v>
      </c>
      <c r="J18" t="s">
        <v>62</v>
      </c>
      <c r="K18" t="s">
        <v>63</v>
      </c>
      <c r="L18" s="1">
        <v>794.22</v>
      </c>
      <c r="M18" s="1">
        <v>794.22</v>
      </c>
      <c r="N18" s="1">
        <v>651</v>
      </c>
      <c r="O18" t="s">
        <v>63</v>
      </c>
      <c r="P18" t="s">
        <v>22</v>
      </c>
      <c r="Q18" s="4">
        <f t="shared" si="0"/>
        <v>43512</v>
      </c>
      <c r="R18" s="5">
        <f t="shared" si="1"/>
        <v>37</v>
      </c>
      <c r="S18" s="39">
        <f t="shared" si="2"/>
        <v>1607724</v>
      </c>
    </row>
    <row r="19" spans="1:19">
      <c r="A19" t="s">
        <v>47</v>
      </c>
      <c r="B19" t="s">
        <v>48</v>
      </c>
      <c r="C19" t="s">
        <v>32</v>
      </c>
      <c r="D19" t="s">
        <v>33</v>
      </c>
      <c r="E19" s="1">
        <v>14837.82</v>
      </c>
      <c r="F19" s="1">
        <v>14837.82</v>
      </c>
      <c r="G19" t="s">
        <v>49</v>
      </c>
      <c r="H19" t="s">
        <v>78</v>
      </c>
      <c r="I19" t="s">
        <v>19</v>
      </c>
      <c r="J19" t="s">
        <v>79</v>
      </c>
      <c r="K19" t="s">
        <v>75</v>
      </c>
      <c r="L19" s="1">
        <v>1932.48</v>
      </c>
      <c r="M19" s="1">
        <v>1932.48</v>
      </c>
      <c r="N19" s="1">
        <v>1584</v>
      </c>
      <c r="O19" t="s">
        <v>75</v>
      </c>
      <c r="P19" t="s">
        <v>22</v>
      </c>
      <c r="Q19" s="4">
        <f t="shared" si="0"/>
        <v>43504</v>
      </c>
      <c r="R19" s="5">
        <f t="shared" si="1"/>
        <v>45</v>
      </c>
      <c r="S19" s="39">
        <f t="shared" si="2"/>
        <v>1954980</v>
      </c>
    </row>
    <row r="20" spans="1:19">
      <c r="A20" t="s">
        <v>47</v>
      </c>
      <c r="B20" t="s">
        <v>48</v>
      </c>
      <c r="C20" t="s">
        <v>32</v>
      </c>
      <c r="D20" t="s">
        <v>33</v>
      </c>
      <c r="E20" s="1">
        <v>14837.82</v>
      </c>
      <c r="F20" s="1">
        <v>14837.82</v>
      </c>
      <c r="G20" t="s">
        <v>49</v>
      </c>
      <c r="H20" t="s">
        <v>80</v>
      </c>
      <c r="I20" t="s">
        <v>19</v>
      </c>
      <c r="J20" t="s">
        <v>81</v>
      </c>
      <c r="K20" t="s">
        <v>82</v>
      </c>
      <c r="L20" s="1">
        <v>5050.8</v>
      </c>
      <c r="M20" s="1">
        <v>3843</v>
      </c>
      <c r="N20" s="1">
        <v>3150</v>
      </c>
      <c r="O20" t="s">
        <v>82</v>
      </c>
      <c r="P20" t="s">
        <v>22</v>
      </c>
      <c r="Q20" s="4">
        <f t="shared" si="0"/>
        <v>43452</v>
      </c>
      <c r="R20" s="5">
        <f t="shared" si="1"/>
        <v>97</v>
      </c>
      <c r="S20" s="39">
        <f t="shared" si="2"/>
        <v>4209024</v>
      </c>
    </row>
    <row r="21" spans="1:19">
      <c r="A21" t="s">
        <v>92</v>
      </c>
      <c r="B21" t="s">
        <v>93</v>
      </c>
      <c r="C21" t="s">
        <v>94</v>
      </c>
      <c r="D21" t="s">
        <v>86</v>
      </c>
      <c r="E21" s="1">
        <v>574.75</v>
      </c>
      <c r="F21" s="1">
        <v>299.35000000000002</v>
      </c>
      <c r="G21" t="s">
        <v>95</v>
      </c>
      <c r="H21" t="s">
        <v>96</v>
      </c>
      <c r="I21" t="s">
        <v>19</v>
      </c>
      <c r="J21" t="s">
        <v>97</v>
      </c>
      <c r="K21" t="s">
        <v>98</v>
      </c>
      <c r="L21" s="1">
        <v>365.21</v>
      </c>
      <c r="M21" s="1">
        <v>365.21</v>
      </c>
      <c r="N21" s="1">
        <v>299.35000000000002</v>
      </c>
      <c r="O21" t="s">
        <v>98</v>
      </c>
      <c r="P21" t="s">
        <v>22</v>
      </c>
      <c r="Q21" s="4">
        <f t="shared" si="0"/>
        <v>43602</v>
      </c>
      <c r="R21" s="5">
        <f t="shared" si="1"/>
        <v>-10</v>
      </c>
      <c r="S21" s="39">
        <f t="shared" si="2"/>
        <v>-435420</v>
      </c>
    </row>
    <row r="22" spans="1:19">
      <c r="A22" t="s">
        <v>99</v>
      </c>
      <c r="B22" t="s">
        <v>100</v>
      </c>
      <c r="C22" t="s">
        <v>101</v>
      </c>
      <c r="D22" t="s">
        <v>86</v>
      </c>
      <c r="E22" s="1">
        <v>2400</v>
      </c>
      <c r="F22" s="1">
        <v>2400</v>
      </c>
      <c r="G22" t="s">
        <v>102</v>
      </c>
      <c r="H22" t="s">
        <v>103</v>
      </c>
      <c r="I22" t="s">
        <v>19</v>
      </c>
      <c r="J22" t="s">
        <v>104</v>
      </c>
      <c r="K22" t="s">
        <v>105</v>
      </c>
      <c r="L22" s="1">
        <v>3000</v>
      </c>
      <c r="M22" s="1">
        <v>2400</v>
      </c>
      <c r="N22" s="1">
        <v>2400</v>
      </c>
      <c r="O22" t="s">
        <v>105</v>
      </c>
      <c r="P22" t="s">
        <v>29</v>
      </c>
      <c r="Q22" s="4">
        <f t="shared" si="0"/>
        <v>43618</v>
      </c>
      <c r="R22" s="5">
        <f t="shared" si="1"/>
        <v>-25</v>
      </c>
      <c r="S22" s="39">
        <f t="shared" si="2"/>
        <v>-1088950</v>
      </c>
    </row>
    <row r="23" spans="1:19">
      <c r="A23" t="s">
        <v>106</v>
      </c>
      <c r="B23" t="s">
        <v>107</v>
      </c>
      <c r="C23" t="s">
        <v>108</v>
      </c>
      <c r="D23" t="s">
        <v>86</v>
      </c>
      <c r="E23" s="1">
        <v>3840</v>
      </c>
      <c r="F23" s="1">
        <v>3840</v>
      </c>
      <c r="G23" t="s">
        <v>109</v>
      </c>
      <c r="H23" t="s">
        <v>110</v>
      </c>
      <c r="I23" t="s">
        <v>19</v>
      </c>
      <c r="J23" t="s">
        <v>111</v>
      </c>
      <c r="K23" t="s">
        <v>112</v>
      </c>
      <c r="L23" s="1">
        <v>4800</v>
      </c>
      <c r="M23" s="1">
        <v>3840</v>
      </c>
      <c r="N23" s="1">
        <v>3840</v>
      </c>
      <c r="O23" t="s">
        <v>112</v>
      </c>
      <c r="P23" t="s">
        <v>29</v>
      </c>
      <c r="Q23" s="4">
        <f t="shared" si="0"/>
        <v>43620</v>
      </c>
      <c r="R23" s="5">
        <f t="shared" si="1"/>
        <v>-26</v>
      </c>
      <c r="S23" s="39">
        <f t="shared" si="2"/>
        <v>-1132560</v>
      </c>
    </row>
    <row r="24" spans="1:19">
      <c r="A24" t="s">
        <v>113</v>
      </c>
      <c r="B24" t="s">
        <v>114</v>
      </c>
      <c r="C24" t="s">
        <v>108</v>
      </c>
      <c r="D24" t="s">
        <v>86</v>
      </c>
      <c r="E24" s="1">
        <v>3806.42</v>
      </c>
      <c r="F24" s="1">
        <v>3806.42</v>
      </c>
      <c r="G24" t="s">
        <v>115</v>
      </c>
      <c r="H24" t="s">
        <v>116</v>
      </c>
      <c r="I24" t="s">
        <v>19</v>
      </c>
      <c r="J24" t="s">
        <v>117</v>
      </c>
      <c r="K24" t="s">
        <v>118</v>
      </c>
      <c r="L24" s="1">
        <v>3806.42</v>
      </c>
      <c r="M24" s="1">
        <v>3806.42</v>
      </c>
      <c r="N24" s="1">
        <v>3806.42</v>
      </c>
      <c r="O24" t="s">
        <v>118</v>
      </c>
      <c r="P24" t="s">
        <v>29</v>
      </c>
      <c r="Q24" s="4">
        <f t="shared" si="0"/>
        <v>43647</v>
      </c>
      <c r="R24" s="5">
        <f t="shared" si="1"/>
        <v>-53</v>
      </c>
      <c r="S24" s="39">
        <f t="shared" si="2"/>
        <v>-2310111</v>
      </c>
    </row>
    <row r="25" spans="1:19">
      <c r="A25" t="s">
        <v>119</v>
      </c>
      <c r="B25" t="s">
        <v>120</v>
      </c>
      <c r="C25" t="s">
        <v>121</v>
      </c>
      <c r="D25" t="s">
        <v>122</v>
      </c>
      <c r="E25" s="1">
        <v>1382</v>
      </c>
      <c r="F25" s="1">
        <v>1382</v>
      </c>
      <c r="G25" t="s">
        <v>123</v>
      </c>
      <c r="H25" t="s">
        <v>124</v>
      </c>
      <c r="I25" t="s">
        <v>19</v>
      </c>
      <c r="J25" t="s">
        <v>125</v>
      </c>
      <c r="K25" t="s">
        <v>126</v>
      </c>
      <c r="L25" s="1">
        <v>1382</v>
      </c>
      <c r="M25" s="1">
        <v>1382</v>
      </c>
      <c r="N25" s="1">
        <v>1382</v>
      </c>
      <c r="O25" t="s">
        <v>126</v>
      </c>
      <c r="P25" t="s">
        <v>29</v>
      </c>
      <c r="Q25" s="4">
        <f t="shared" si="0"/>
        <v>43681</v>
      </c>
      <c r="R25" s="5">
        <f t="shared" si="1"/>
        <v>-52</v>
      </c>
      <c r="S25" s="39">
        <f t="shared" si="2"/>
        <v>-2268292</v>
      </c>
    </row>
    <row r="26" spans="1:19">
      <c r="A26" t="s">
        <v>127</v>
      </c>
      <c r="B26" t="s">
        <v>128</v>
      </c>
      <c r="C26" t="s">
        <v>121</v>
      </c>
      <c r="D26" t="s">
        <v>122</v>
      </c>
      <c r="E26" s="1">
        <v>2500</v>
      </c>
      <c r="F26" s="1">
        <v>2500</v>
      </c>
      <c r="G26" t="s">
        <v>129</v>
      </c>
      <c r="H26" t="s">
        <v>130</v>
      </c>
      <c r="I26" t="s">
        <v>19</v>
      </c>
      <c r="J26" t="s">
        <v>125</v>
      </c>
      <c r="K26" t="s">
        <v>126</v>
      </c>
      <c r="L26" s="1">
        <v>2500</v>
      </c>
      <c r="M26" s="1">
        <v>2500</v>
      </c>
      <c r="N26" s="1">
        <v>2500</v>
      </c>
      <c r="O26" t="s">
        <v>126</v>
      </c>
      <c r="P26" t="s">
        <v>29</v>
      </c>
      <c r="Q26" s="4">
        <f t="shared" si="0"/>
        <v>43681</v>
      </c>
      <c r="R26" s="5">
        <f t="shared" si="1"/>
        <v>-52</v>
      </c>
      <c r="S26" s="39">
        <f t="shared" si="2"/>
        <v>-2268292</v>
      </c>
    </row>
    <row r="27" spans="1:19">
      <c r="A27" t="s">
        <v>131</v>
      </c>
      <c r="B27" t="s">
        <v>132</v>
      </c>
      <c r="C27" t="s">
        <v>125</v>
      </c>
      <c r="D27" t="s">
        <v>122</v>
      </c>
      <c r="E27" s="1">
        <v>1589.78</v>
      </c>
      <c r="F27" s="1">
        <v>39.44</v>
      </c>
      <c r="G27" t="s">
        <v>133</v>
      </c>
      <c r="H27" t="s">
        <v>134</v>
      </c>
      <c r="I27" t="s">
        <v>19</v>
      </c>
      <c r="J27" t="s">
        <v>135</v>
      </c>
      <c r="K27" t="s">
        <v>90</v>
      </c>
      <c r="L27" s="1">
        <v>58.79</v>
      </c>
      <c r="M27" s="1">
        <v>48.11</v>
      </c>
      <c r="N27" s="1">
        <v>39.44</v>
      </c>
      <c r="O27" t="s">
        <v>90</v>
      </c>
      <c r="P27" t="s">
        <v>22</v>
      </c>
      <c r="Q27" s="4">
        <f t="shared" si="0"/>
        <v>43525</v>
      </c>
      <c r="R27" s="5">
        <f t="shared" si="1"/>
        <v>95</v>
      </c>
      <c r="S27" s="39">
        <f t="shared" si="2"/>
        <v>4129175</v>
      </c>
    </row>
    <row r="28" spans="1:19">
      <c r="A28" t="s">
        <v>136</v>
      </c>
      <c r="B28" t="s">
        <v>137</v>
      </c>
      <c r="C28" t="s">
        <v>126</v>
      </c>
      <c r="D28" t="s">
        <v>122</v>
      </c>
      <c r="E28" s="1">
        <v>3546.29</v>
      </c>
      <c r="F28" s="1">
        <v>3546.29</v>
      </c>
      <c r="G28" t="s">
        <v>138</v>
      </c>
      <c r="H28" t="s">
        <v>139</v>
      </c>
      <c r="I28" t="s">
        <v>19</v>
      </c>
      <c r="J28" t="s">
        <v>140</v>
      </c>
      <c r="K28" t="s">
        <v>108</v>
      </c>
      <c r="L28" s="1">
        <v>154.07</v>
      </c>
      <c r="M28" s="1">
        <v>154.07</v>
      </c>
      <c r="N28" s="1">
        <v>154.07</v>
      </c>
      <c r="O28" t="s">
        <v>101</v>
      </c>
      <c r="P28" t="s">
        <v>22</v>
      </c>
      <c r="Q28" s="4">
        <f t="shared" si="0"/>
        <v>43653</v>
      </c>
      <c r="R28" s="5">
        <f t="shared" si="1"/>
        <v>-32</v>
      </c>
      <c r="S28" s="39">
        <f t="shared" si="2"/>
        <v>-1394976</v>
      </c>
    </row>
    <row r="29" spans="1:19">
      <c r="A29" t="s">
        <v>136</v>
      </c>
      <c r="B29" t="s">
        <v>137</v>
      </c>
      <c r="C29" t="s">
        <v>126</v>
      </c>
      <c r="D29" t="s">
        <v>122</v>
      </c>
      <c r="E29" s="1">
        <v>3546.29</v>
      </c>
      <c r="F29" s="1">
        <v>3546.29</v>
      </c>
      <c r="G29" t="s">
        <v>138</v>
      </c>
      <c r="H29" t="s">
        <v>141</v>
      </c>
      <c r="I29" t="s">
        <v>19</v>
      </c>
      <c r="J29" t="s">
        <v>52</v>
      </c>
      <c r="K29" t="s">
        <v>142</v>
      </c>
      <c r="L29" s="1">
        <v>611.87</v>
      </c>
      <c r="M29" s="1">
        <v>611.87</v>
      </c>
      <c r="N29" s="1">
        <v>611.87</v>
      </c>
      <c r="O29" t="s">
        <v>142</v>
      </c>
      <c r="P29" t="s">
        <v>22</v>
      </c>
      <c r="Q29" s="4">
        <f t="shared" si="0"/>
        <v>43588</v>
      </c>
      <c r="R29" s="5">
        <f t="shared" si="1"/>
        <v>33</v>
      </c>
      <c r="S29" s="39">
        <f t="shared" si="2"/>
        <v>1436424</v>
      </c>
    </row>
    <row r="30" spans="1:19">
      <c r="A30" t="s">
        <v>136</v>
      </c>
      <c r="B30" t="s">
        <v>137</v>
      </c>
      <c r="C30" t="s">
        <v>126</v>
      </c>
      <c r="D30" t="s">
        <v>122</v>
      </c>
      <c r="E30" s="1">
        <v>3546.29</v>
      </c>
      <c r="F30" s="1">
        <v>3546.29</v>
      </c>
      <c r="G30" t="s">
        <v>138</v>
      </c>
      <c r="H30" t="s">
        <v>143</v>
      </c>
      <c r="I30" t="s">
        <v>19</v>
      </c>
      <c r="J30" t="s">
        <v>118</v>
      </c>
      <c r="K30" t="s">
        <v>108</v>
      </c>
      <c r="L30" s="1">
        <v>158.91999999999999</v>
      </c>
      <c r="M30" s="1">
        <v>158.91999999999999</v>
      </c>
      <c r="N30" s="1">
        <v>158.91999999999999</v>
      </c>
      <c r="O30" t="s">
        <v>101</v>
      </c>
      <c r="P30" t="s">
        <v>22</v>
      </c>
      <c r="Q30" s="4">
        <f t="shared" si="0"/>
        <v>43653</v>
      </c>
      <c r="R30" s="5">
        <f t="shared" si="1"/>
        <v>-32</v>
      </c>
      <c r="S30" s="39">
        <f t="shared" si="2"/>
        <v>-1394976</v>
      </c>
    </row>
    <row r="31" spans="1:19">
      <c r="A31" t="s">
        <v>136</v>
      </c>
      <c r="B31" t="s">
        <v>137</v>
      </c>
      <c r="C31" t="s">
        <v>126</v>
      </c>
      <c r="D31" t="s">
        <v>122</v>
      </c>
      <c r="E31" s="1">
        <v>3546.29</v>
      </c>
      <c r="F31" s="1">
        <v>3546.29</v>
      </c>
      <c r="G31" t="s">
        <v>138</v>
      </c>
      <c r="H31" t="s">
        <v>144</v>
      </c>
      <c r="I31" t="s">
        <v>19</v>
      </c>
      <c r="J31" t="s">
        <v>145</v>
      </c>
      <c r="K31" t="s">
        <v>140</v>
      </c>
      <c r="L31" s="1">
        <v>316.85000000000002</v>
      </c>
      <c r="M31" s="1">
        <v>316.85000000000002</v>
      </c>
      <c r="N31" s="1">
        <v>316.85000000000002</v>
      </c>
      <c r="O31" t="s">
        <v>140</v>
      </c>
      <c r="P31" t="s">
        <v>22</v>
      </c>
      <c r="Q31" s="4">
        <f t="shared" si="0"/>
        <v>43626</v>
      </c>
      <c r="R31" s="5">
        <f t="shared" si="1"/>
        <v>-5</v>
      </c>
      <c r="S31" s="39">
        <f t="shared" si="2"/>
        <v>-217830</v>
      </c>
    </row>
    <row r="32" spans="1:19">
      <c r="A32" t="s">
        <v>136</v>
      </c>
      <c r="B32" t="s">
        <v>137</v>
      </c>
      <c r="C32" t="s">
        <v>126</v>
      </c>
      <c r="D32" t="s">
        <v>122</v>
      </c>
      <c r="E32" s="1">
        <v>3546.29</v>
      </c>
      <c r="F32" s="1">
        <v>3546.29</v>
      </c>
      <c r="G32" t="s">
        <v>138</v>
      </c>
      <c r="H32" t="s">
        <v>146</v>
      </c>
      <c r="I32" t="s">
        <v>19</v>
      </c>
      <c r="J32" t="s">
        <v>147</v>
      </c>
      <c r="K32" t="s">
        <v>140</v>
      </c>
      <c r="L32" s="1">
        <v>2176.67</v>
      </c>
      <c r="M32" s="1">
        <v>2176.67</v>
      </c>
      <c r="N32" s="1">
        <v>2176.67</v>
      </c>
      <c r="O32" t="s">
        <v>140</v>
      </c>
      <c r="P32" t="s">
        <v>22</v>
      </c>
      <c r="Q32" s="4">
        <f t="shared" si="0"/>
        <v>43626</v>
      </c>
      <c r="R32" s="5">
        <f t="shared" si="1"/>
        <v>-5</v>
      </c>
      <c r="S32" s="39">
        <f t="shared" si="2"/>
        <v>-217830</v>
      </c>
    </row>
    <row r="33" spans="1:19">
      <c r="A33" t="s">
        <v>136</v>
      </c>
      <c r="B33" t="s">
        <v>137</v>
      </c>
      <c r="C33" t="s">
        <v>126</v>
      </c>
      <c r="D33" t="s">
        <v>122</v>
      </c>
      <c r="E33" s="1">
        <v>3546.29</v>
      </c>
      <c r="F33" s="1">
        <v>3546.29</v>
      </c>
      <c r="G33" t="s">
        <v>138</v>
      </c>
      <c r="H33" t="s">
        <v>148</v>
      </c>
      <c r="I33" t="s">
        <v>19</v>
      </c>
      <c r="J33" t="s">
        <v>145</v>
      </c>
      <c r="K33" t="s">
        <v>33</v>
      </c>
      <c r="L33" s="1">
        <v>127.91</v>
      </c>
      <c r="M33" s="1">
        <v>127.91</v>
      </c>
      <c r="N33" s="1">
        <v>127.91</v>
      </c>
      <c r="O33" t="s">
        <v>33</v>
      </c>
      <c r="P33" t="s">
        <v>22</v>
      </c>
      <c r="Q33" s="4">
        <f t="shared" si="0"/>
        <v>43625</v>
      </c>
      <c r="R33" s="5">
        <f t="shared" si="1"/>
        <v>-4</v>
      </c>
      <c r="S33" s="39">
        <f t="shared" si="2"/>
        <v>-174260</v>
      </c>
    </row>
    <row r="34" spans="1:19">
      <c r="A34" t="s">
        <v>149</v>
      </c>
      <c r="B34" t="s">
        <v>150</v>
      </c>
      <c r="C34" t="s">
        <v>126</v>
      </c>
      <c r="D34" t="s">
        <v>122</v>
      </c>
      <c r="E34" s="1">
        <v>180</v>
      </c>
      <c r="F34" s="1">
        <v>180</v>
      </c>
      <c r="G34" t="s">
        <v>151</v>
      </c>
      <c r="H34" t="s">
        <v>152</v>
      </c>
      <c r="I34" t="s">
        <v>19</v>
      </c>
      <c r="J34" t="s">
        <v>153</v>
      </c>
      <c r="K34" t="s">
        <v>154</v>
      </c>
      <c r="L34" s="1">
        <v>219.6</v>
      </c>
      <c r="M34" s="1">
        <v>219.6</v>
      </c>
      <c r="N34" s="1">
        <v>180</v>
      </c>
      <c r="O34" t="s">
        <v>155</v>
      </c>
      <c r="P34" t="s">
        <v>22</v>
      </c>
      <c r="Q34" s="4">
        <f t="shared" si="0"/>
        <v>43533</v>
      </c>
      <c r="R34" s="5">
        <f t="shared" si="1"/>
        <v>88</v>
      </c>
      <c r="S34" s="39">
        <f t="shared" si="2"/>
        <v>3825624</v>
      </c>
    </row>
    <row r="35" spans="1:19">
      <c r="A35" t="s">
        <v>156</v>
      </c>
      <c r="B35" t="s">
        <v>157</v>
      </c>
      <c r="C35" t="s">
        <v>158</v>
      </c>
      <c r="D35" t="s">
        <v>159</v>
      </c>
      <c r="E35" s="1">
        <v>1382</v>
      </c>
      <c r="F35" s="1">
        <v>1382</v>
      </c>
      <c r="G35" t="s">
        <v>123</v>
      </c>
      <c r="H35" t="s">
        <v>160</v>
      </c>
      <c r="I35" t="s">
        <v>19</v>
      </c>
      <c r="J35" t="s">
        <v>161</v>
      </c>
      <c r="K35" t="s">
        <v>162</v>
      </c>
      <c r="L35" s="1">
        <v>1382</v>
      </c>
      <c r="M35" s="1">
        <v>1382</v>
      </c>
      <c r="N35" s="1">
        <v>1382</v>
      </c>
      <c r="O35" t="s">
        <v>162</v>
      </c>
      <c r="P35" t="s">
        <v>29</v>
      </c>
      <c r="Q35" s="4">
        <f t="shared" si="0"/>
        <v>43651</v>
      </c>
      <c r="R35" s="5">
        <f t="shared" si="1"/>
        <v>-49</v>
      </c>
      <c r="S35" s="39">
        <f t="shared" si="2"/>
        <v>-2135959</v>
      </c>
    </row>
    <row r="36" spans="1:19">
      <c r="A36" t="s">
        <v>163</v>
      </c>
      <c r="B36" t="s">
        <v>164</v>
      </c>
      <c r="C36" t="s">
        <v>15</v>
      </c>
      <c r="D36" t="s">
        <v>16</v>
      </c>
      <c r="E36" s="1">
        <v>3804</v>
      </c>
      <c r="F36" s="1">
        <v>3804</v>
      </c>
      <c r="G36" t="s">
        <v>165</v>
      </c>
      <c r="H36" t="s">
        <v>166</v>
      </c>
      <c r="I36" t="s">
        <v>167</v>
      </c>
      <c r="J36" t="s">
        <v>52</v>
      </c>
      <c r="K36" t="s">
        <v>168</v>
      </c>
      <c r="L36" s="1">
        <v>2092.1999999999998</v>
      </c>
      <c r="M36" s="1">
        <v>1902</v>
      </c>
      <c r="N36" s="1">
        <v>1902</v>
      </c>
      <c r="O36" t="str">
        <f t="shared" ref="O36:O37" si="3">J36</f>
        <v>13-FEB-19</v>
      </c>
      <c r="P36" t="s">
        <v>169</v>
      </c>
      <c r="Q36" s="4">
        <f t="shared" si="0"/>
        <v>43569</v>
      </c>
      <c r="R36" s="5">
        <f t="shared" si="1"/>
        <v>65</v>
      </c>
      <c r="S36" s="39">
        <f t="shared" si="2"/>
        <v>2828085</v>
      </c>
    </row>
    <row r="37" spans="1:19">
      <c r="A37" t="s">
        <v>163</v>
      </c>
      <c r="B37" t="s">
        <v>164</v>
      </c>
      <c r="C37" t="s">
        <v>15</v>
      </c>
      <c r="D37" t="s">
        <v>16</v>
      </c>
      <c r="E37" s="1">
        <v>3804</v>
      </c>
      <c r="F37" s="1">
        <v>3804</v>
      </c>
      <c r="G37" t="s">
        <v>165</v>
      </c>
      <c r="H37" t="s">
        <v>170</v>
      </c>
      <c r="I37" t="s">
        <v>167</v>
      </c>
      <c r="J37" t="s">
        <v>171</v>
      </c>
      <c r="K37" t="s">
        <v>52</v>
      </c>
      <c r="L37" s="1">
        <v>2092.1999999999998</v>
      </c>
      <c r="M37" s="1">
        <v>1902</v>
      </c>
      <c r="N37" s="1">
        <v>1902</v>
      </c>
      <c r="O37" t="str">
        <f t="shared" si="3"/>
        <v>11-GEN-19</v>
      </c>
      <c r="P37" t="s">
        <v>169</v>
      </c>
      <c r="Q37" s="4">
        <f t="shared" si="0"/>
        <v>43536</v>
      </c>
      <c r="R37" s="5">
        <f t="shared" si="1"/>
        <v>98</v>
      </c>
      <c r="S37" s="39">
        <f t="shared" si="2"/>
        <v>4260648</v>
      </c>
    </row>
    <row r="38" spans="1:19">
      <c r="A38" t="s">
        <v>172</v>
      </c>
      <c r="B38" t="s">
        <v>173</v>
      </c>
      <c r="C38" t="s">
        <v>158</v>
      </c>
      <c r="D38" t="s">
        <v>159</v>
      </c>
      <c r="E38" s="1">
        <v>3287.39</v>
      </c>
      <c r="F38" s="1">
        <v>3287.39</v>
      </c>
      <c r="G38" t="s">
        <v>174</v>
      </c>
      <c r="H38" t="s">
        <v>175</v>
      </c>
      <c r="I38" t="s">
        <v>19</v>
      </c>
      <c r="J38" t="s">
        <v>176</v>
      </c>
      <c r="K38" t="s">
        <v>108</v>
      </c>
      <c r="L38" s="1">
        <v>1095.5</v>
      </c>
      <c r="M38" s="1">
        <v>1095.5</v>
      </c>
      <c r="N38" s="1">
        <v>1095.5</v>
      </c>
      <c r="O38" t="s">
        <v>108</v>
      </c>
      <c r="P38" t="s">
        <v>29</v>
      </c>
      <c r="Q38" s="4">
        <f t="shared" si="0"/>
        <v>43654</v>
      </c>
      <c r="R38" s="5">
        <f t="shared" si="1"/>
        <v>-52</v>
      </c>
      <c r="S38" s="39">
        <f t="shared" si="2"/>
        <v>-2266888</v>
      </c>
    </row>
    <row r="39" spans="1:19">
      <c r="A39" t="s">
        <v>172</v>
      </c>
      <c r="B39" t="s">
        <v>173</v>
      </c>
      <c r="C39" t="s">
        <v>158</v>
      </c>
      <c r="D39" t="s">
        <v>159</v>
      </c>
      <c r="E39" s="1">
        <v>3287.39</v>
      </c>
      <c r="F39" s="1">
        <v>3287.39</v>
      </c>
      <c r="G39" t="s">
        <v>174</v>
      </c>
      <c r="H39" t="s">
        <v>177</v>
      </c>
      <c r="I39" t="s">
        <v>19</v>
      </c>
      <c r="J39" t="s">
        <v>101</v>
      </c>
      <c r="K39" t="s">
        <v>108</v>
      </c>
      <c r="L39" s="1">
        <v>2191.89</v>
      </c>
      <c r="M39" s="1">
        <v>2191.89</v>
      </c>
      <c r="N39" s="1">
        <v>2191.89</v>
      </c>
      <c r="O39" t="s">
        <v>108</v>
      </c>
      <c r="P39" t="s">
        <v>29</v>
      </c>
      <c r="Q39" s="4">
        <f t="shared" si="0"/>
        <v>43654</v>
      </c>
      <c r="R39" s="5">
        <f t="shared" si="1"/>
        <v>-52</v>
      </c>
      <c r="S39" s="39">
        <f t="shared" si="2"/>
        <v>-2266888</v>
      </c>
    </row>
    <row r="40" spans="1:19">
      <c r="A40" t="s">
        <v>178</v>
      </c>
      <c r="B40" t="s">
        <v>179</v>
      </c>
      <c r="C40" t="s">
        <v>85</v>
      </c>
      <c r="D40" t="s">
        <v>86</v>
      </c>
      <c r="E40" s="1">
        <v>3054</v>
      </c>
      <c r="F40" s="1">
        <v>3054</v>
      </c>
      <c r="G40" t="s">
        <v>180</v>
      </c>
      <c r="H40" t="s">
        <v>181</v>
      </c>
      <c r="I40" t="s">
        <v>19</v>
      </c>
      <c r="J40" t="s">
        <v>182</v>
      </c>
      <c r="K40" t="s">
        <v>183</v>
      </c>
      <c r="L40" s="1">
        <v>1725.08</v>
      </c>
      <c r="M40" s="1">
        <v>1725.08</v>
      </c>
      <c r="N40" s="1">
        <v>1414</v>
      </c>
      <c r="O40" t="s">
        <v>183</v>
      </c>
      <c r="P40" t="s">
        <v>22</v>
      </c>
      <c r="Q40" s="4">
        <f t="shared" si="0"/>
        <v>43540</v>
      </c>
      <c r="R40" s="5">
        <f t="shared" si="1"/>
        <v>39</v>
      </c>
      <c r="S40" s="39">
        <f t="shared" si="2"/>
        <v>1695720</v>
      </c>
    </row>
    <row r="41" spans="1:19">
      <c r="A41" t="s">
        <v>178</v>
      </c>
      <c r="B41" t="s">
        <v>179</v>
      </c>
      <c r="C41" t="s">
        <v>85</v>
      </c>
      <c r="D41" t="s">
        <v>86</v>
      </c>
      <c r="E41" s="1">
        <v>3054</v>
      </c>
      <c r="F41" s="1">
        <v>3054</v>
      </c>
      <c r="G41" t="s">
        <v>180</v>
      </c>
      <c r="H41" t="s">
        <v>184</v>
      </c>
      <c r="I41" t="s">
        <v>19</v>
      </c>
      <c r="J41" t="s">
        <v>185</v>
      </c>
      <c r="K41" t="s">
        <v>104</v>
      </c>
      <c r="L41" s="1">
        <v>2000.8</v>
      </c>
      <c r="M41" s="1">
        <v>2000.8</v>
      </c>
      <c r="N41" s="1">
        <v>1640</v>
      </c>
      <c r="O41" t="s">
        <v>104</v>
      </c>
      <c r="P41" t="s">
        <v>22</v>
      </c>
      <c r="Q41" s="4">
        <f t="shared" si="0"/>
        <v>43616</v>
      </c>
      <c r="R41" s="5">
        <f t="shared" si="1"/>
        <v>-37</v>
      </c>
      <c r="S41" s="39">
        <f t="shared" si="2"/>
        <v>-1611572</v>
      </c>
    </row>
    <row r="42" spans="1:19">
      <c r="A42" t="s">
        <v>186</v>
      </c>
      <c r="B42" t="s">
        <v>187</v>
      </c>
      <c r="C42" t="s">
        <v>162</v>
      </c>
      <c r="D42" t="s">
        <v>86</v>
      </c>
      <c r="E42" s="1">
        <v>9912.1</v>
      </c>
      <c r="F42" s="1">
        <v>3518.89</v>
      </c>
      <c r="G42" t="s">
        <v>188</v>
      </c>
      <c r="H42" t="s">
        <v>189</v>
      </c>
      <c r="I42" t="s">
        <v>19</v>
      </c>
      <c r="J42" t="s">
        <v>190</v>
      </c>
      <c r="K42" t="s">
        <v>104</v>
      </c>
      <c r="L42" s="1">
        <v>4293.05</v>
      </c>
      <c r="M42" s="1">
        <v>4293.05</v>
      </c>
      <c r="N42" s="1">
        <v>3518.89</v>
      </c>
      <c r="O42" t="s">
        <v>104</v>
      </c>
      <c r="P42" t="s">
        <v>22</v>
      </c>
      <c r="Q42" s="4">
        <f t="shared" si="0"/>
        <v>43616</v>
      </c>
      <c r="R42" s="5">
        <f t="shared" si="1"/>
        <v>-25</v>
      </c>
      <c r="S42" s="39">
        <f t="shared" si="2"/>
        <v>-1088900</v>
      </c>
    </row>
    <row r="43" spans="1:19">
      <c r="A43" t="s">
        <v>131</v>
      </c>
      <c r="B43" t="s">
        <v>191</v>
      </c>
      <c r="C43" t="s">
        <v>125</v>
      </c>
      <c r="D43" t="s">
        <v>122</v>
      </c>
      <c r="E43" s="1">
        <v>1589.78</v>
      </c>
      <c r="F43" s="1">
        <v>1550.34</v>
      </c>
      <c r="G43" t="s">
        <v>133</v>
      </c>
      <c r="H43" t="s">
        <v>192</v>
      </c>
      <c r="I43" t="s">
        <v>19</v>
      </c>
      <c r="J43" t="s">
        <v>193</v>
      </c>
      <c r="K43" t="s">
        <v>194</v>
      </c>
      <c r="L43" s="1">
        <v>895.24</v>
      </c>
      <c r="M43" s="1">
        <v>895.24</v>
      </c>
      <c r="N43" s="1">
        <v>733.8</v>
      </c>
      <c r="O43" t="s">
        <v>194</v>
      </c>
      <c r="P43" t="s">
        <v>22</v>
      </c>
      <c r="Q43" s="4">
        <f t="shared" si="0"/>
        <v>43606</v>
      </c>
      <c r="R43" s="5">
        <f t="shared" si="1"/>
        <v>14</v>
      </c>
      <c r="S43" s="39">
        <f t="shared" si="2"/>
        <v>609644</v>
      </c>
    </row>
    <row r="44" spans="1:19">
      <c r="A44" t="s">
        <v>131</v>
      </c>
      <c r="B44" t="s">
        <v>191</v>
      </c>
      <c r="C44" t="s">
        <v>125</v>
      </c>
      <c r="D44" t="s">
        <v>122</v>
      </c>
      <c r="E44" s="1">
        <v>1589.78</v>
      </c>
      <c r="F44" s="1">
        <v>1550.34</v>
      </c>
      <c r="G44" t="s">
        <v>133</v>
      </c>
      <c r="H44" t="s">
        <v>195</v>
      </c>
      <c r="I44" t="s">
        <v>19</v>
      </c>
      <c r="J44" t="s">
        <v>196</v>
      </c>
      <c r="K44" t="s">
        <v>197</v>
      </c>
      <c r="L44" s="1">
        <v>899.02</v>
      </c>
      <c r="M44" s="1">
        <v>899.02</v>
      </c>
      <c r="N44" s="1">
        <v>736.9</v>
      </c>
      <c r="O44" t="s">
        <v>197</v>
      </c>
      <c r="P44" t="s">
        <v>22</v>
      </c>
      <c r="Q44" s="4">
        <f t="shared" si="0"/>
        <v>43598</v>
      </c>
      <c r="R44" s="5">
        <f t="shared" si="1"/>
        <v>22</v>
      </c>
      <c r="S44" s="39">
        <f t="shared" si="2"/>
        <v>957836</v>
      </c>
    </row>
    <row r="45" spans="1:19">
      <c r="A45" t="s">
        <v>131</v>
      </c>
      <c r="B45" t="s">
        <v>191</v>
      </c>
      <c r="C45" t="s">
        <v>125</v>
      </c>
      <c r="D45" t="s">
        <v>122</v>
      </c>
      <c r="E45" s="1">
        <v>1589.78</v>
      </c>
      <c r="F45" s="1">
        <v>1550.34</v>
      </c>
      <c r="G45" t="s">
        <v>133</v>
      </c>
      <c r="H45" t="s">
        <v>198</v>
      </c>
      <c r="I45" t="s">
        <v>19</v>
      </c>
      <c r="J45" t="s">
        <v>72</v>
      </c>
      <c r="K45" t="s">
        <v>199</v>
      </c>
      <c r="L45" s="1">
        <v>44.69</v>
      </c>
      <c r="M45" s="1">
        <v>44.69</v>
      </c>
      <c r="N45" s="1">
        <v>36.630000000000003</v>
      </c>
      <c r="O45" t="s">
        <v>200</v>
      </c>
      <c r="P45" t="s">
        <v>22</v>
      </c>
      <c r="Q45" s="4">
        <f t="shared" si="0"/>
        <v>43547</v>
      </c>
      <c r="R45" s="5">
        <f t="shared" si="1"/>
        <v>73</v>
      </c>
      <c r="S45" s="39">
        <f t="shared" si="2"/>
        <v>3174551</v>
      </c>
    </row>
    <row r="46" spans="1:19">
      <c r="A46" t="s">
        <v>131</v>
      </c>
      <c r="B46" t="s">
        <v>191</v>
      </c>
      <c r="C46" t="s">
        <v>125</v>
      </c>
      <c r="D46" t="s">
        <v>122</v>
      </c>
      <c r="E46" s="1">
        <v>1589.78</v>
      </c>
      <c r="F46" s="1">
        <v>1550.34</v>
      </c>
      <c r="G46" t="s">
        <v>133</v>
      </c>
      <c r="H46" t="s">
        <v>201</v>
      </c>
      <c r="I46" t="s">
        <v>19</v>
      </c>
      <c r="J46" t="s">
        <v>202</v>
      </c>
      <c r="K46" t="s">
        <v>203</v>
      </c>
      <c r="L46" s="1">
        <v>33.81</v>
      </c>
      <c r="M46" s="1">
        <v>33.81</v>
      </c>
      <c r="N46" s="1">
        <v>27.71</v>
      </c>
      <c r="O46" t="s">
        <v>204</v>
      </c>
      <c r="P46" t="s">
        <v>22</v>
      </c>
      <c r="Q46" s="4">
        <f t="shared" si="0"/>
        <v>43667</v>
      </c>
      <c r="R46" s="5">
        <f t="shared" si="1"/>
        <v>-47</v>
      </c>
      <c r="S46" s="39">
        <f t="shared" si="2"/>
        <v>-2049529</v>
      </c>
    </row>
    <row r="47" spans="1:19">
      <c r="A47" t="s">
        <v>131</v>
      </c>
      <c r="B47" t="s">
        <v>191</v>
      </c>
      <c r="C47" t="s">
        <v>125</v>
      </c>
      <c r="D47" t="s">
        <v>122</v>
      </c>
      <c r="E47" s="1">
        <v>1589.78</v>
      </c>
      <c r="F47" s="1">
        <v>1550.34</v>
      </c>
      <c r="G47" t="s">
        <v>133</v>
      </c>
      <c r="H47" t="s">
        <v>205</v>
      </c>
      <c r="I47" t="s">
        <v>19</v>
      </c>
      <c r="J47" t="s">
        <v>202</v>
      </c>
      <c r="K47" t="s">
        <v>203</v>
      </c>
      <c r="L47" s="1">
        <v>18.670000000000002</v>
      </c>
      <c r="M47" s="1">
        <v>18.670000000000002</v>
      </c>
      <c r="N47" s="1">
        <v>15.3</v>
      </c>
      <c r="O47" t="s">
        <v>204</v>
      </c>
      <c r="P47" t="s">
        <v>22</v>
      </c>
      <c r="Q47" s="4">
        <f t="shared" si="0"/>
        <v>43667</v>
      </c>
      <c r="R47" s="5">
        <f t="shared" si="1"/>
        <v>-47</v>
      </c>
      <c r="S47" s="39">
        <f t="shared" si="2"/>
        <v>-2049529</v>
      </c>
    </row>
    <row r="48" spans="1:19">
      <c r="A48" t="s">
        <v>206</v>
      </c>
      <c r="B48" t="s">
        <v>207</v>
      </c>
      <c r="C48" t="s">
        <v>126</v>
      </c>
      <c r="D48" t="s">
        <v>122</v>
      </c>
      <c r="E48" s="1">
        <v>2476.94</v>
      </c>
      <c r="F48" s="1">
        <v>1802.55</v>
      </c>
      <c r="G48" t="s">
        <v>208</v>
      </c>
      <c r="H48" t="s">
        <v>209</v>
      </c>
      <c r="I48" t="s">
        <v>19</v>
      </c>
      <c r="J48" t="s">
        <v>210</v>
      </c>
      <c r="K48" t="s">
        <v>196</v>
      </c>
      <c r="L48" s="1">
        <v>115.46</v>
      </c>
      <c r="M48" s="1">
        <v>115.46</v>
      </c>
      <c r="N48" s="1">
        <v>94.64</v>
      </c>
      <c r="O48" t="s">
        <v>196</v>
      </c>
      <c r="P48" t="s">
        <v>22</v>
      </c>
      <c r="Q48" s="4">
        <f t="shared" si="0"/>
        <v>43596</v>
      </c>
      <c r="R48" s="5">
        <f t="shared" si="1"/>
        <v>25</v>
      </c>
      <c r="S48" s="39">
        <f t="shared" si="2"/>
        <v>1088400</v>
      </c>
    </row>
    <row r="49" spans="1:19">
      <c r="A49" t="s">
        <v>206</v>
      </c>
      <c r="B49" t="s">
        <v>207</v>
      </c>
      <c r="C49" t="s">
        <v>126</v>
      </c>
      <c r="D49" t="s">
        <v>122</v>
      </c>
      <c r="E49" s="1">
        <v>2476.94</v>
      </c>
      <c r="F49" s="1">
        <v>1802.55</v>
      </c>
      <c r="G49" t="s">
        <v>208</v>
      </c>
      <c r="H49" t="s">
        <v>211</v>
      </c>
      <c r="I49" t="s">
        <v>19</v>
      </c>
      <c r="J49" t="s">
        <v>212</v>
      </c>
      <c r="K49" t="s">
        <v>213</v>
      </c>
      <c r="L49" s="1">
        <v>23.14</v>
      </c>
      <c r="M49" s="1">
        <v>23.14</v>
      </c>
      <c r="N49" s="1">
        <v>18.97</v>
      </c>
      <c r="O49" t="s">
        <v>213</v>
      </c>
      <c r="P49" t="s">
        <v>22</v>
      </c>
      <c r="Q49" s="4">
        <f t="shared" si="0"/>
        <v>43645</v>
      </c>
      <c r="R49" s="5">
        <f t="shared" si="1"/>
        <v>-24</v>
      </c>
      <c r="S49" s="39">
        <f t="shared" si="2"/>
        <v>-1046040</v>
      </c>
    </row>
    <row r="50" spans="1:19">
      <c r="A50" t="s">
        <v>206</v>
      </c>
      <c r="B50" t="s">
        <v>207</v>
      </c>
      <c r="C50" t="s">
        <v>126</v>
      </c>
      <c r="D50" t="s">
        <v>122</v>
      </c>
      <c r="E50" s="1">
        <v>2476.94</v>
      </c>
      <c r="F50" s="1">
        <v>1802.55</v>
      </c>
      <c r="G50" t="s">
        <v>208</v>
      </c>
      <c r="H50" t="s">
        <v>214</v>
      </c>
      <c r="I50" t="s">
        <v>19</v>
      </c>
      <c r="J50" t="s">
        <v>213</v>
      </c>
      <c r="K50" t="s">
        <v>215</v>
      </c>
      <c r="L50" s="1">
        <v>208.29</v>
      </c>
      <c r="M50" s="1">
        <v>208.29</v>
      </c>
      <c r="N50" s="1">
        <v>170.73</v>
      </c>
      <c r="O50" t="s">
        <v>215</v>
      </c>
      <c r="P50" t="s">
        <v>22</v>
      </c>
      <c r="Q50" s="4">
        <f t="shared" si="0"/>
        <v>43648</v>
      </c>
      <c r="R50" s="5">
        <f t="shared" si="1"/>
        <v>-27</v>
      </c>
      <c r="S50" s="39">
        <f t="shared" si="2"/>
        <v>-1176876</v>
      </c>
    </row>
    <row r="51" spans="1:19">
      <c r="A51" t="s">
        <v>206</v>
      </c>
      <c r="B51" t="s">
        <v>207</v>
      </c>
      <c r="C51" t="s">
        <v>126</v>
      </c>
      <c r="D51" t="s">
        <v>122</v>
      </c>
      <c r="E51" s="1">
        <v>2476.94</v>
      </c>
      <c r="F51" s="1">
        <v>1802.55</v>
      </c>
      <c r="G51" t="s">
        <v>208</v>
      </c>
      <c r="H51" t="s">
        <v>216</v>
      </c>
      <c r="I51" t="s">
        <v>19</v>
      </c>
      <c r="J51" t="s">
        <v>213</v>
      </c>
      <c r="K51" t="s">
        <v>162</v>
      </c>
      <c r="L51" s="1">
        <v>385.9</v>
      </c>
      <c r="M51" s="1">
        <v>385.9</v>
      </c>
      <c r="N51" s="1">
        <v>316.31</v>
      </c>
      <c r="O51" t="s">
        <v>162</v>
      </c>
      <c r="P51" t="s">
        <v>22</v>
      </c>
      <c r="Q51" s="4">
        <f t="shared" si="0"/>
        <v>43651</v>
      </c>
      <c r="R51" s="5">
        <f t="shared" si="1"/>
        <v>-30</v>
      </c>
      <c r="S51" s="39">
        <f t="shared" si="2"/>
        <v>-1307730</v>
      </c>
    </row>
    <row r="52" spans="1:19">
      <c r="A52" t="s">
        <v>206</v>
      </c>
      <c r="B52" t="s">
        <v>207</v>
      </c>
      <c r="C52" t="s">
        <v>126</v>
      </c>
      <c r="D52" t="s">
        <v>122</v>
      </c>
      <c r="E52" s="1">
        <v>2476.94</v>
      </c>
      <c r="F52" s="1">
        <v>1802.55</v>
      </c>
      <c r="G52" t="s">
        <v>208</v>
      </c>
      <c r="H52" t="s">
        <v>217</v>
      </c>
      <c r="I52" t="s">
        <v>19</v>
      </c>
      <c r="J52" t="s">
        <v>212</v>
      </c>
      <c r="K52" t="s">
        <v>213</v>
      </c>
      <c r="L52" s="1">
        <v>264.89</v>
      </c>
      <c r="M52" s="1">
        <v>264.89</v>
      </c>
      <c r="N52" s="1">
        <v>217.12</v>
      </c>
      <c r="O52" t="s">
        <v>213</v>
      </c>
      <c r="P52" t="s">
        <v>22</v>
      </c>
      <c r="Q52" s="4">
        <f t="shared" si="0"/>
        <v>43645</v>
      </c>
      <c r="R52" s="5">
        <f t="shared" si="1"/>
        <v>-24</v>
      </c>
      <c r="S52" s="39">
        <f t="shared" si="2"/>
        <v>-1046040</v>
      </c>
    </row>
    <row r="53" spans="1:19">
      <c r="A53" t="s">
        <v>206</v>
      </c>
      <c r="B53" t="s">
        <v>207</v>
      </c>
      <c r="C53" t="s">
        <v>126</v>
      </c>
      <c r="D53" t="s">
        <v>122</v>
      </c>
      <c r="E53" s="1">
        <v>2476.94</v>
      </c>
      <c r="F53" s="1">
        <v>1802.55</v>
      </c>
      <c r="G53" t="s">
        <v>208</v>
      </c>
      <c r="H53" t="s">
        <v>218</v>
      </c>
      <c r="I53" t="s">
        <v>19</v>
      </c>
      <c r="J53" t="s">
        <v>219</v>
      </c>
      <c r="K53" t="s">
        <v>85</v>
      </c>
      <c r="L53" s="1">
        <v>1010.75</v>
      </c>
      <c r="M53" s="1">
        <v>1010.75</v>
      </c>
      <c r="N53" s="1">
        <v>828.48</v>
      </c>
      <c r="O53" t="s">
        <v>85</v>
      </c>
      <c r="P53" t="s">
        <v>22</v>
      </c>
      <c r="Q53" s="4">
        <f t="shared" si="0"/>
        <v>43639</v>
      </c>
      <c r="R53" s="5">
        <f t="shared" si="1"/>
        <v>-18</v>
      </c>
      <c r="S53" s="39">
        <f t="shared" si="2"/>
        <v>-784422</v>
      </c>
    </row>
    <row r="54" spans="1:19">
      <c r="A54" t="s">
        <v>206</v>
      </c>
      <c r="B54" t="s">
        <v>207</v>
      </c>
      <c r="C54" t="s">
        <v>126</v>
      </c>
      <c r="D54" t="s">
        <v>122</v>
      </c>
      <c r="E54" s="1">
        <v>2476.94</v>
      </c>
      <c r="F54" s="1">
        <v>1802.55</v>
      </c>
      <c r="G54" t="s">
        <v>208</v>
      </c>
      <c r="H54" t="s">
        <v>220</v>
      </c>
      <c r="I54" t="s">
        <v>19</v>
      </c>
      <c r="J54" t="s">
        <v>140</v>
      </c>
      <c r="K54" t="s">
        <v>221</v>
      </c>
      <c r="L54" s="1">
        <v>190.69</v>
      </c>
      <c r="M54" s="1">
        <v>190.69</v>
      </c>
      <c r="N54" s="1">
        <v>156.30000000000001</v>
      </c>
      <c r="O54" t="s">
        <v>221</v>
      </c>
      <c r="P54" t="s">
        <v>22</v>
      </c>
      <c r="Q54" s="4">
        <f t="shared" si="0"/>
        <v>43638</v>
      </c>
      <c r="R54" s="5">
        <f t="shared" si="1"/>
        <v>-17</v>
      </c>
      <c r="S54" s="39">
        <f t="shared" si="2"/>
        <v>-740826</v>
      </c>
    </row>
    <row r="55" spans="1:19">
      <c r="A55" t="s">
        <v>222</v>
      </c>
      <c r="B55" t="s">
        <v>223</v>
      </c>
      <c r="C55" t="s">
        <v>20</v>
      </c>
      <c r="D55" t="s">
        <v>122</v>
      </c>
      <c r="E55" s="1">
        <v>480</v>
      </c>
      <c r="F55" s="1">
        <v>480</v>
      </c>
      <c r="G55" t="s">
        <v>224</v>
      </c>
      <c r="H55" t="s">
        <v>225</v>
      </c>
      <c r="I55" t="s">
        <v>19</v>
      </c>
      <c r="J55" t="s">
        <v>43</v>
      </c>
      <c r="K55" t="s">
        <v>51</v>
      </c>
      <c r="L55" s="1">
        <v>585.6</v>
      </c>
      <c r="M55" s="1">
        <v>585.6</v>
      </c>
      <c r="N55" s="1">
        <v>480</v>
      </c>
      <c r="O55" t="s">
        <v>54</v>
      </c>
      <c r="P55" t="s">
        <v>22</v>
      </c>
      <c r="Q55" s="4">
        <f t="shared" si="0"/>
        <v>43562</v>
      </c>
      <c r="R55" s="5">
        <f t="shared" si="1"/>
        <v>60</v>
      </c>
      <c r="S55" s="39">
        <f t="shared" si="2"/>
        <v>2610120</v>
      </c>
    </row>
    <row r="56" spans="1:19">
      <c r="A56" t="s">
        <v>226</v>
      </c>
      <c r="B56" t="s">
        <v>227</v>
      </c>
      <c r="C56" t="s">
        <v>145</v>
      </c>
      <c r="D56" t="s">
        <v>83</v>
      </c>
      <c r="E56" s="1">
        <v>2256.23</v>
      </c>
      <c r="F56" s="1">
        <v>2256.23</v>
      </c>
      <c r="G56" t="s">
        <v>228</v>
      </c>
      <c r="H56" t="s">
        <v>103</v>
      </c>
      <c r="I56" t="s">
        <v>19</v>
      </c>
      <c r="J56" t="s">
        <v>229</v>
      </c>
      <c r="K56" t="s">
        <v>230</v>
      </c>
      <c r="L56" s="1">
        <v>2256.23</v>
      </c>
      <c r="M56" s="1">
        <v>2256.23</v>
      </c>
      <c r="N56" s="1">
        <v>2256.23</v>
      </c>
      <c r="O56" t="s">
        <v>230</v>
      </c>
      <c r="P56" t="s">
        <v>29</v>
      </c>
      <c r="Q56" s="4">
        <f t="shared" si="0"/>
        <v>43595</v>
      </c>
      <c r="R56" s="5">
        <f t="shared" si="1"/>
        <v>-43</v>
      </c>
      <c r="S56" s="39">
        <f t="shared" si="2"/>
        <v>-1872005</v>
      </c>
    </row>
    <row r="57" spans="1:19">
      <c r="A57" t="s">
        <v>231</v>
      </c>
      <c r="B57" t="s">
        <v>232</v>
      </c>
      <c r="C57" t="s">
        <v>145</v>
      </c>
      <c r="D57" t="s">
        <v>83</v>
      </c>
      <c r="E57" s="1">
        <v>3840</v>
      </c>
      <c r="F57" s="1">
        <v>3840</v>
      </c>
      <c r="G57" t="s">
        <v>109</v>
      </c>
      <c r="H57" t="s">
        <v>233</v>
      </c>
      <c r="I57" t="s">
        <v>19</v>
      </c>
      <c r="J57" t="s">
        <v>197</v>
      </c>
      <c r="K57" t="s">
        <v>98</v>
      </c>
      <c r="L57" s="1">
        <v>4800</v>
      </c>
      <c r="M57" s="1">
        <v>3840</v>
      </c>
      <c r="N57" s="1">
        <v>3840</v>
      </c>
      <c r="O57" t="s">
        <v>97</v>
      </c>
      <c r="P57" t="s">
        <v>29</v>
      </c>
      <c r="Q57" s="4">
        <f t="shared" si="0"/>
        <v>43599</v>
      </c>
      <c r="R57" s="5">
        <f t="shared" si="1"/>
        <v>-47</v>
      </c>
      <c r="S57" s="39">
        <f t="shared" si="2"/>
        <v>-2046333</v>
      </c>
    </row>
    <row r="58" spans="1:19">
      <c r="A58" t="s">
        <v>234</v>
      </c>
      <c r="B58" t="s">
        <v>235</v>
      </c>
      <c r="C58" t="s">
        <v>145</v>
      </c>
      <c r="D58" t="s">
        <v>83</v>
      </c>
      <c r="E58" s="1">
        <v>700</v>
      </c>
      <c r="F58" s="1">
        <v>700</v>
      </c>
      <c r="G58" t="s">
        <v>236</v>
      </c>
      <c r="H58" t="s">
        <v>237</v>
      </c>
      <c r="I58" t="s">
        <v>19</v>
      </c>
      <c r="J58" t="s">
        <v>238</v>
      </c>
      <c r="K58" t="s">
        <v>155</v>
      </c>
      <c r="L58" s="1">
        <v>837.26</v>
      </c>
      <c r="M58" s="1">
        <v>700</v>
      </c>
      <c r="N58" s="1">
        <v>700</v>
      </c>
      <c r="O58" t="s">
        <v>239</v>
      </c>
      <c r="P58" t="s">
        <v>22</v>
      </c>
      <c r="Q58" s="4">
        <f t="shared" si="0"/>
        <v>43529</v>
      </c>
      <c r="R58" s="5">
        <f t="shared" si="1"/>
        <v>23</v>
      </c>
      <c r="S58" s="39">
        <f t="shared" si="2"/>
        <v>999787</v>
      </c>
    </row>
    <row r="59" spans="1:19">
      <c r="A59" t="s">
        <v>240</v>
      </c>
      <c r="B59" t="s">
        <v>241</v>
      </c>
      <c r="C59" t="s">
        <v>242</v>
      </c>
      <c r="D59" t="s">
        <v>162</v>
      </c>
      <c r="E59" s="1">
        <v>2470</v>
      </c>
      <c r="F59" s="1">
        <v>2470</v>
      </c>
      <c r="G59" t="s">
        <v>243</v>
      </c>
      <c r="H59" t="s">
        <v>244</v>
      </c>
      <c r="I59" t="s">
        <v>19</v>
      </c>
      <c r="J59" t="s">
        <v>39</v>
      </c>
      <c r="K59" t="s">
        <v>90</v>
      </c>
      <c r="L59" s="1">
        <v>3013.4</v>
      </c>
      <c r="M59" s="1">
        <v>3013.4</v>
      </c>
      <c r="N59" s="1">
        <v>2470</v>
      </c>
      <c r="O59" t="s">
        <v>153</v>
      </c>
      <c r="P59" t="s">
        <v>22</v>
      </c>
      <c r="Q59" s="4">
        <f t="shared" si="0"/>
        <v>43508</v>
      </c>
      <c r="R59" s="5">
        <f t="shared" si="1"/>
        <v>62</v>
      </c>
      <c r="S59" s="39">
        <f t="shared" si="2"/>
        <v>2693776</v>
      </c>
    </row>
    <row r="60" spans="1:19">
      <c r="A60" t="s">
        <v>245</v>
      </c>
      <c r="B60" t="s">
        <v>246</v>
      </c>
      <c r="C60" t="s">
        <v>247</v>
      </c>
      <c r="D60" t="s">
        <v>162</v>
      </c>
      <c r="E60" s="1">
        <v>3526.09</v>
      </c>
      <c r="F60" s="1">
        <v>3526.09</v>
      </c>
      <c r="G60" t="s">
        <v>248</v>
      </c>
      <c r="H60" t="s">
        <v>249</v>
      </c>
      <c r="I60" t="s">
        <v>19</v>
      </c>
      <c r="J60" t="s">
        <v>168</v>
      </c>
      <c r="K60" t="s">
        <v>44</v>
      </c>
      <c r="L60" s="1">
        <v>2475.62</v>
      </c>
      <c r="M60" s="1">
        <v>2475.62</v>
      </c>
      <c r="N60" s="1">
        <v>2475.62</v>
      </c>
      <c r="O60" t="s">
        <v>44</v>
      </c>
      <c r="P60" t="s">
        <v>22</v>
      </c>
      <c r="Q60" s="4">
        <f t="shared" si="0"/>
        <v>43575</v>
      </c>
      <c r="R60" s="5">
        <f t="shared" si="1"/>
        <v>9</v>
      </c>
      <c r="S60" s="39">
        <f t="shared" si="2"/>
        <v>391635</v>
      </c>
    </row>
    <row r="61" spans="1:19">
      <c r="A61" t="s">
        <v>245</v>
      </c>
      <c r="B61" t="s">
        <v>246</v>
      </c>
      <c r="C61" t="s">
        <v>247</v>
      </c>
      <c r="D61" t="s">
        <v>162</v>
      </c>
      <c r="E61" s="1">
        <v>3526.09</v>
      </c>
      <c r="F61" s="1">
        <v>3526.09</v>
      </c>
      <c r="G61" t="s">
        <v>248</v>
      </c>
      <c r="H61" t="s">
        <v>250</v>
      </c>
      <c r="I61" t="s">
        <v>19</v>
      </c>
      <c r="J61" t="s">
        <v>67</v>
      </c>
      <c r="K61" t="s">
        <v>56</v>
      </c>
      <c r="L61" s="1">
        <v>1050.47</v>
      </c>
      <c r="M61" s="1">
        <v>1050.47</v>
      </c>
      <c r="N61" s="1">
        <v>1050.47</v>
      </c>
      <c r="O61" t="s">
        <v>56</v>
      </c>
      <c r="P61" t="s">
        <v>22</v>
      </c>
      <c r="Q61" s="4">
        <f t="shared" si="0"/>
        <v>43568</v>
      </c>
      <c r="R61" s="5">
        <f t="shared" si="1"/>
        <v>16</v>
      </c>
      <c r="S61" s="39">
        <f t="shared" si="2"/>
        <v>696128</v>
      </c>
    </row>
    <row r="62" spans="1:19">
      <c r="A62" t="s">
        <v>251</v>
      </c>
      <c r="B62" t="s">
        <v>252</v>
      </c>
      <c r="C62" t="s">
        <v>247</v>
      </c>
      <c r="D62" t="s">
        <v>162</v>
      </c>
      <c r="E62" s="1">
        <v>3628.9</v>
      </c>
      <c r="F62" s="1">
        <v>3628.9</v>
      </c>
      <c r="G62" t="s">
        <v>253</v>
      </c>
      <c r="H62" t="s">
        <v>254</v>
      </c>
      <c r="I62" t="s">
        <v>19</v>
      </c>
      <c r="J62" t="s">
        <v>255</v>
      </c>
      <c r="K62" t="s">
        <v>111</v>
      </c>
      <c r="L62" s="1">
        <v>3385.5</v>
      </c>
      <c r="M62" s="1">
        <v>710.04</v>
      </c>
      <c r="N62" s="1">
        <v>582</v>
      </c>
      <c r="O62" t="s">
        <v>111</v>
      </c>
      <c r="P62" t="s">
        <v>22</v>
      </c>
      <c r="Q62" s="4">
        <f t="shared" ref="Q62:Q124" si="4">O62+60</f>
        <v>43619</v>
      </c>
      <c r="R62" s="5">
        <f t="shared" ref="R62:R124" si="5">C62-Q62</f>
        <v>-35</v>
      </c>
      <c r="S62" s="39">
        <f t="shared" ref="S62:S124" si="6">R62*O62</f>
        <v>-1524565</v>
      </c>
    </row>
    <row r="63" spans="1:19">
      <c r="A63" t="s">
        <v>251</v>
      </c>
      <c r="B63" t="s">
        <v>252</v>
      </c>
      <c r="C63" t="s">
        <v>247</v>
      </c>
      <c r="D63" t="s">
        <v>162</v>
      </c>
      <c r="E63" s="1">
        <v>3628.9</v>
      </c>
      <c r="F63" s="1">
        <v>3628.9</v>
      </c>
      <c r="G63" t="s">
        <v>253</v>
      </c>
      <c r="H63" t="s">
        <v>254</v>
      </c>
      <c r="I63" t="s">
        <v>19</v>
      </c>
      <c r="J63" t="s">
        <v>255</v>
      </c>
      <c r="K63" t="s">
        <v>111</v>
      </c>
      <c r="L63" s="1">
        <v>3385.5</v>
      </c>
      <c r="M63" s="1">
        <v>369.66</v>
      </c>
      <c r="N63" s="1">
        <v>303</v>
      </c>
      <c r="O63" t="s">
        <v>111</v>
      </c>
      <c r="P63" t="s">
        <v>22</v>
      </c>
      <c r="Q63" s="4">
        <f t="shared" si="4"/>
        <v>43619</v>
      </c>
      <c r="R63" s="5">
        <f t="shared" si="5"/>
        <v>-35</v>
      </c>
      <c r="S63" s="39">
        <f t="shared" si="6"/>
        <v>-1524565</v>
      </c>
    </row>
    <row r="64" spans="1:19">
      <c r="A64" t="s">
        <v>251</v>
      </c>
      <c r="B64" t="s">
        <v>252</v>
      </c>
      <c r="C64" t="s">
        <v>247</v>
      </c>
      <c r="D64" t="s">
        <v>162</v>
      </c>
      <c r="E64" s="1">
        <v>3628.9</v>
      </c>
      <c r="F64" s="1">
        <v>3628.9</v>
      </c>
      <c r="G64" t="s">
        <v>253</v>
      </c>
      <c r="H64" t="s">
        <v>254</v>
      </c>
      <c r="I64" t="s">
        <v>19</v>
      </c>
      <c r="J64" t="s">
        <v>255</v>
      </c>
      <c r="K64" t="s">
        <v>111</v>
      </c>
      <c r="L64" s="1">
        <v>3385.5</v>
      </c>
      <c r="M64" s="1">
        <v>2305.8000000000002</v>
      </c>
      <c r="N64" s="1">
        <v>1890</v>
      </c>
      <c r="O64" t="s">
        <v>111</v>
      </c>
      <c r="P64" t="s">
        <v>22</v>
      </c>
      <c r="Q64" s="4">
        <f t="shared" si="4"/>
        <v>43619</v>
      </c>
      <c r="R64" s="5">
        <f t="shared" si="5"/>
        <v>-35</v>
      </c>
      <c r="S64" s="39">
        <f t="shared" si="6"/>
        <v>-1524565</v>
      </c>
    </row>
    <row r="65" spans="1:19">
      <c r="A65" t="s">
        <v>251</v>
      </c>
      <c r="B65" t="s">
        <v>252</v>
      </c>
      <c r="C65" t="s">
        <v>247</v>
      </c>
      <c r="D65" t="s">
        <v>162</v>
      </c>
      <c r="E65" s="1">
        <v>3628.9</v>
      </c>
      <c r="F65" s="1">
        <v>3628.9</v>
      </c>
      <c r="G65" t="s">
        <v>253</v>
      </c>
      <c r="H65" t="s">
        <v>256</v>
      </c>
      <c r="I65" t="s">
        <v>19</v>
      </c>
      <c r="J65" t="s">
        <v>97</v>
      </c>
      <c r="K65" t="s">
        <v>98</v>
      </c>
      <c r="L65" s="1">
        <v>601.09</v>
      </c>
      <c r="M65" s="1">
        <v>362.95</v>
      </c>
      <c r="N65" s="1">
        <v>297.5</v>
      </c>
      <c r="O65" t="s">
        <v>98</v>
      </c>
      <c r="P65" t="s">
        <v>22</v>
      </c>
      <c r="Q65" s="4">
        <f t="shared" si="4"/>
        <v>43602</v>
      </c>
      <c r="R65" s="5">
        <f t="shared" si="5"/>
        <v>-18</v>
      </c>
      <c r="S65" s="39">
        <f t="shared" si="6"/>
        <v>-783756</v>
      </c>
    </row>
    <row r="66" spans="1:19">
      <c r="A66" t="s">
        <v>251</v>
      </c>
      <c r="B66" t="s">
        <v>252</v>
      </c>
      <c r="C66" t="s">
        <v>247</v>
      </c>
      <c r="D66" t="s">
        <v>162</v>
      </c>
      <c r="E66" s="1">
        <v>3628.9</v>
      </c>
      <c r="F66" s="1">
        <v>3628.9</v>
      </c>
      <c r="G66" t="s">
        <v>253</v>
      </c>
      <c r="H66" t="s">
        <v>256</v>
      </c>
      <c r="I66" t="s">
        <v>19</v>
      </c>
      <c r="J66" t="s">
        <v>97</v>
      </c>
      <c r="K66" t="s">
        <v>98</v>
      </c>
      <c r="L66" s="1">
        <v>601.09</v>
      </c>
      <c r="M66" s="1">
        <v>238.14</v>
      </c>
      <c r="N66" s="1">
        <v>195.2</v>
      </c>
      <c r="O66" t="s">
        <v>98</v>
      </c>
      <c r="P66" t="s">
        <v>22</v>
      </c>
      <c r="Q66" s="4">
        <f t="shared" si="4"/>
        <v>43602</v>
      </c>
      <c r="R66" s="5">
        <f t="shared" si="5"/>
        <v>-18</v>
      </c>
      <c r="S66" s="39">
        <f t="shared" si="6"/>
        <v>-783756</v>
      </c>
    </row>
    <row r="67" spans="1:19">
      <c r="A67" t="s">
        <v>251</v>
      </c>
      <c r="B67" t="s">
        <v>252</v>
      </c>
      <c r="C67" t="s">
        <v>247</v>
      </c>
      <c r="D67" t="s">
        <v>162</v>
      </c>
      <c r="E67" s="1">
        <v>3628.9</v>
      </c>
      <c r="F67" s="1">
        <v>3628.9</v>
      </c>
      <c r="G67" t="s">
        <v>253</v>
      </c>
      <c r="H67" t="s">
        <v>257</v>
      </c>
      <c r="I67" t="s">
        <v>19</v>
      </c>
      <c r="J67" t="s">
        <v>147</v>
      </c>
      <c r="K67" t="s">
        <v>230</v>
      </c>
      <c r="L67" s="1">
        <v>440.66</v>
      </c>
      <c r="M67" s="1">
        <v>440.66</v>
      </c>
      <c r="N67" s="1">
        <v>361.2</v>
      </c>
      <c r="O67" t="s">
        <v>230</v>
      </c>
      <c r="P67" t="s">
        <v>22</v>
      </c>
      <c r="Q67" s="4">
        <f t="shared" si="4"/>
        <v>43595</v>
      </c>
      <c r="R67" s="5">
        <f t="shared" si="5"/>
        <v>-11</v>
      </c>
      <c r="S67" s="39">
        <f t="shared" si="6"/>
        <v>-478885</v>
      </c>
    </row>
    <row r="68" spans="1:19">
      <c r="A68" t="s">
        <v>258</v>
      </c>
      <c r="B68" t="s">
        <v>259</v>
      </c>
      <c r="C68" t="s">
        <v>140</v>
      </c>
      <c r="D68" t="s">
        <v>162</v>
      </c>
      <c r="E68" s="1">
        <v>4800</v>
      </c>
      <c r="F68" s="1">
        <v>4800</v>
      </c>
      <c r="G68" t="s">
        <v>260</v>
      </c>
      <c r="H68" t="s">
        <v>110</v>
      </c>
      <c r="I68" t="s">
        <v>19</v>
      </c>
      <c r="J68" t="s">
        <v>111</v>
      </c>
      <c r="K68" t="s">
        <v>112</v>
      </c>
      <c r="L68" s="1">
        <v>4800</v>
      </c>
      <c r="M68" s="1">
        <v>4800</v>
      </c>
      <c r="N68" s="1">
        <v>4800</v>
      </c>
      <c r="O68" t="s">
        <v>83</v>
      </c>
      <c r="P68" t="s">
        <v>29</v>
      </c>
      <c r="Q68" s="4">
        <f t="shared" si="4"/>
        <v>43623</v>
      </c>
      <c r="R68" s="5">
        <f t="shared" si="5"/>
        <v>-57</v>
      </c>
      <c r="S68" s="39">
        <f t="shared" si="6"/>
        <v>-2483091</v>
      </c>
    </row>
    <row r="69" spans="1:19">
      <c r="A69" t="s">
        <v>261</v>
      </c>
      <c r="B69" t="s">
        <v>262</v>
      </c>
      <c r="C69" t="s">
        <v>247</v>
      </c>
      <c r="D69" t="s">
        <v>162</v>
      </c>
      <c r="E69" s="1">
        <v>390</v>
      </c>
      <c r="F69" s="1">
        <v>390</v>
      </c>
      <c r="G69" t="s">
        <v>263</v>
      </c>
      <c r="H69" t="s">
        <v>264</v>
      </c>
      <c r="I69" t="s">
        <v>19</v>
      </c>
      <c r="J69" t="s">
        <v>265</v>
      </c>
      <c r="K69" t="s">
        <v>142</v>
      </c>
      <c r="L69" s="1">
        <v>475.8</v>
      </c>
      <c r="M69" s="1">
        <v>475.8</v>
      </c>
      <c r="N69" s="1">
        <v>390</v>
      </c>
      <c r="O69" t="s">
        <v>142</v>
      </c>
      <c r="P69" t="s">
        <v>22</v>
      </c>
      <c r="Q69" s="4">
        <f t="shared" si="4"/>
        <v>43588</v>
      </c>
      <c r="R69" s="5">
        <f t="shared" si="5"/>
        <v>-4</v>
      </c>
      <c r="S69" s="39">
        <f t="shared" si="6"/>
        <v>-174112</v>
      </c>
    </row>
    <row r="70" spans="1:19">
      <c r="A70" t="s">
        <v>266</v>
      </c>
      <c r="B70" t="s">
        <v>267</v>
      </c>
      <c r="C70" t="s">
        <v>101</v>
      </c>
      <c r="D70" t="s">
        <v>203</v>
      </c>
      <c r="E70" s="1">
        <v>1268</v>
      </c>
      <c r="F70" s="1">
        <v>1268</v>
      </c>
      <c r="G70" t="s">
        <v>165</v>
      </c>
      <c r="H70" t="s">
        <v>268</v>
      </c>
      <c r="I70" t="s">
        <v>167</v>
      </c>
      <c r="J70" t="s">
        <v>269</v>
      </c>
      <c r="K70" t="s">
        <v>97</v>
      </c>
      <c r="L70" s="1">
        <v>1394.8</v>
      </c>
      <c r="M70" s="1">
        <v>1268</v>
      </c>
      <c r="N70" s="1">
        <v>1268</v>
      </c>
      <c r="O70" t="str">
        <f>J70</f>
        <v>16-MAG-18</v>
      </c>
      <c r="P70" t="s">
        <v>169</v>
      </c>
      <c r="Q70" s="4">
        <f t="shared" si="4"/>
        <v>43296</v>
      </c>
      <c r="R70" s="5">
        <f t="shared" si="5"/>
        <v>297</v>
      </c>
      <c r="S70" s="39">
        <f t="shared" si="6"/>
        <v>12841092</v>
      </c>
    </row>
    <row r="71" spans="1:19">
      <c r="A71" t="s">
        <v>271</v>
      </c>
      <c r="B71" t="s">
        <v>272</v>
      </c>
      <c r="C71" t="s">
        <v>158</v>
      </c>
      <c r="D71" t="s">
        <v>159</v>
      </c>
      <c r="E71" s="1">
        <v>2256.23</v>
      </c>
      <c r="F71" s="1">
        <v>2256.23</v>
      </c>
      <c r="G71" t="s">
        <v>273</v>
      </c>
      <c r="H71" t="s">
        <v>116</v>
      </c>
      <c r="I71" t="s">
        <v>19</v>
      </c>
      <c r="J71" t="s">
        <v>215</v>
      </c>
      <c r="K71" t="s">
        <v>162</v>
      </c>
      <c r="L71" s="1">
        <v>2256.23</v>
      </c>
      <c r="M71" s="1">
        <v>2256.23</v>
      </c>
      <c r="N71" s="1">
        <v>2256.23</v>
      </c>
      <c r="O71" t="s">
        <v>162</v>
      </c>
      <c r="P71" t="s">
        <v>29</v>
      </c>
      <c r="Q71" s="4">
        <f t="shared" si="4"/>
        <v>43651</v>
      </c>
      <c r="R71" s="5">
        <f t="shared" si="5"/>
        <v>-49</v>
      </c>
      <c r="S71" s="39">
        <f t="shared" si="6"/>
        <v>-2135959</v>
      </c>
    </row>
    <row r="72" spans="1:19">
      <c r="A72" t="s">
        <v>274</v>
      </c>
      <c r="B72" t="s">
        <v>275</v>
      </c>
      <c r="C72" t="s">
        <v>276</v>
      </c>
      <c r="D72" t="s">
        <v>159</v>
      </c>
      <c r="E72" s="1">
        <v>2256.23</v>
      </c>
      <c r="F72" s="1">
        <v>2256.23</v>
      </c>
      <c r="G72" t="s">
        <v>277</v>
      </c>
      <c r="H72" t="s">
        <v>278</v>
      </c>
      <c r="I72" t="s">
        <v>19</v>
      </c>
      <c r="J72" t="s">
        <v>215</v>
      </c>
      <c r="K72" t="s">
        <v>162</v>
      </c>
      <c r="L72" s="1">
        <v>2256.23</v>
      </c>
      <c r="M72" s="1">
        <v>2256.23</v>
      </c>
      <c r="N72" s="1">
        <v>2256.23</v>
      </c>
      <c r="O72" t="s">
        <v>162</v>
      </c>
      <c r="P72" t="s">
        <v>29</v>
      </c>
      <c r="Q72" s="4">
        <f t="shared" si="4"/>
        <v>43651</v>
      </c>
      <c r="R72" s="5">
        <f t="shared" si="5"/>
        <v>-53</v>
      </c>
      <c r="S72" s="39">
        <f t="shared" si="6"/>
        <v>-2310323</v>
      </c>
    </row>
    <row r="73" spans="1:19">
      <c r="A73" t="s">
        <v>279</v>
      </c>
      <c r="B73" t="s">
        <v>280</v>
      </c>
      <c r="C73" t="s">
        <v>15</v>
      </c>
      <c r="D73" t="s">
        <v>16</v>
      </c>
      <c r="E73" s="1">
        <v>4800</v>
      </c>
      <c r="F73" s="1">
        <v>4800</v>
      </c>
      <c r="G73" t="s">
        <v>281</v>
      </c>
      <c r="H73" t="s">
        <v>282</v>
      </c>
      <c r="I73" t="s">
        <v>19</v>
      </c>
      <c r="J73" t="s">
        <v>213</v>
      </c>
      <c r="K73" t="s">
        <v>121</v>
      </c>
      <c r="L73" s="1">
        <v>4800</v>
      </c>
      <c r="M73" s="1">
        <v>4800</v>
      </c>
      <c r="N73" s="1">
        <v>4800</v>
      </c>
      <c r="O73" t="s">
        <v>283</v>
      </c>
      <c r="P73" t="s">
        <v>29</v>
      </c>
      <c r="Q73" s="4">
        <f t="shared" si="4"/>
        <v>43688</v>
      </c>
      <c r="R73" s="5">
        <f t="shared" si="5"/>
        <v>-54</v>
      </c>
      <c r="S73" s="39">
        <f t="shared" si="6"/>
        <v>-2355912</v>
      </c>
    </row>
    <row r="74" spans="1:19">
      <c r="A74" t="s">
        <v>284</v>
      </c>
      <c r="B74" t="s">
        <v>285</v>
      </c>
      <c r="C74" t="s">
        <v>25</v>
      </c>
      <c r="D74" t="s">
        <v>16</v>
      </c>
      <c r="E74" s="1">
        <v>2640</v>
      </c>
      <c r="F74" s="1">
        <v>2640</v>
      </c>
      <c r="G74" t="s">
        <v>286</v>
      </c>
      <c r="H74" t="s">
        <v>27</v>
      </c>
      <c r="I74" t="s">
        <v>28</v>
      </c>
      <c r="J74" t="s">
        <v>15</v>
      </c>
      <c r="K74" t="s">
        <v>15</v>
      </c>
      <c r="L74" s="1">
        <v>3300</v>
      </c>
      <c r="M74" s="1">
        <v>2640</v>
      </c>
      <c r="N74" s="1">
        <v>2640</v>
      </c>
      <c r="O74" t="str">
        <f>J74</f>
        <v>18-GIU-19</v>
      </c>
      <c r="P74" t="s">
        <v>29</v>
      </c>
      <c r="Q74" s="4">
        <f t="shared" si="4"/>
        <v>43694</v>
      </c>
      <c r="R74" s="5">
        <f t="shared" si="5"/>
        <v>-58</v>
      </c>
      <c r="S74" s="39">
        <f t="shared" si="6"/>
        <v>-2530772</v>
      </c>
    </row>
    <row r="75" spans="1:19">
      <c r="A75" t="s">
        <v>287</v>
      </c>
      <c r="B75" t="s">
        <v>288</v>
      </c>
      <c r="C75" t="s">
        <v>32</v>
      </c>
      <c r="D75" t="s">
        <v>33</v>
      </c>
      <c r="E75" s="1">
        <v>1590.9</v>
      </c>
      <c r="F75" s="1">
        <v>1590.9</v>
      </c>
      <c r="G75" t="s">
        <v>289</v>
      </c>
      <c r="H75" t="s">
        <v>290</v>
      </c>
      <c r="I75" t="s">
        <v>19</v>
      </c>
      <c r="J75" t="s">
        <v>291</v>
      </c>
      <c r="K75" t="s">
        <v>291</v>
      </c>
      <c r="L75" s="1">
        <v>1634.8</v>
      </c>
      <c r="M75" s="1">
        <v>1634.8</v>
      </c>
      <c r="N75" s="1">
        <v>1340</v>
      </c>
      <c r="O75" t="s">
        <v>292</v>
      </c>
      <c r="P75" t="s">
        <v>22</v>
      </c>
      <c r="Q75" s="4">
        <f t="shared" si="4"/>
        <v>43555</v>
      </c>
      <c r="R75" s="5">
        <f t="shared" si="5"/>
        <v>-6</v>
      </c>
      <c r="S75" s="39">
        <f t="shared" si="6"/>
        <v>-260970</v>
      </c>
    </row>
    <row r="76" spans="1:19">
      <c r="A76" t="s">
        <v>287</v>
      </c>
      <c r="B76" t="s">
        <v>288</v>
      </c>
      <c r="C76" t="s">
        <v>32</v>
      </c>
      <c r="D76" t="s">
        <v>33</v>
      </c>
      <c r="E76" s="1">
        <v>1590.9</v>
      </c>
      <c r="F76" s="1">
        <v>1590.9</v>
      </c>
      <c r="G76" t="s">
        <v>289</v>
      </c>
      <c r="H76" t="s">
        <v>293</v>
      </c>
      <c r="I76" t="s">
        <v>19</v>
      </c>
      <c r="J76" t="s">
        <v>153</v>
      </c>
      <c r="K76" t="s">
        <v>62</v>
      </c>
      <c r="L76" s="1">
        <v>306.10000000000002</v>
      </c>
      <c r="M76" s="1">
        <v>306.10000000000002</v>
      </c>
      <c r="N76" s="1">
        <v>250.9</v>
      </c>
      <c r="O76" t="s">
        <v>62</v>
      </c>
      <c r="P76" t="s">
        <v>22</v>
      </c>
      <c r="Q76" s="4">
        <f t="shared" si="4"/>
        <v>43511</v>
      </c>
      <c r="R76" s="5">
        <f t="shared" si="5"/>
        <v>38</v>
      </c>
      <c r="S76" s="39">
        <f t="shared" si="6"/>
        <v>1651138</v>
      </c>
    </row>
    <row r="77" spans="1:19">
      <c r="A77" t="s">
        <v>294</v>
      </c>
      <c r="B77" t="s">
        <v>295</v>
      </c>
      <c r="C77" t="s">
        <v>219</v>
      </c>
      <c r="D77" t="s">
        <v>86</v>
      </c>
      <c r="E77" s="1">
        <v>1980</v>
      </c>
      <c r="F77" s="1">
        <v>1980</v>
      </c>
      <c r="G77" t="s">
        <v>296</v>
      </c>
      <c r="H77" t="s">
        <v>297</v>
      </c>
      <c r="I77" t="s">
        <v>19</v>
      </c>
      <c r="J77" t="s">
        <v>153</v>
      </c>
      <c r="K77" t="s">
        <v>62</v>
      </c>
      <c r="L77" s="1">
        <v>1980</v>
      </c>
      <c r="M77" s="1">
        <v>1980</v>
      </c>
      <c r="N77" s="1">
        <v>1980</v>
      </c>
      <c r="O77" t="s">
        <v>63</v>
      </c>
      <c r="P77" t="s">
        <v>22</v>
      </c>
      <c r="Q77" s="4">
        <f t="shared" si="4"/>
        <v>43512</v>
      </c>
      <c r="R77" s="5">
        <f t="shared" si="5"/>
        <v>61</v>
      </c>
      <c r="S77" s="39">
        <f t="shared" si="6"/>
        <v>2650572</v>
      </c>
    </row>
    <row r="78" spans="1:19">
      <c r="A78" t="s">
        <v>298</v>
      </c>
      <c r="B78" t="s">
        <v>299</v>
      </c>
      <c r="C78" t="s">
        <v>108</v>
      </c>
      <c r="D78" t="s">
        <v>86</v>
      </c>
      <c r="E78" s="1">
        <v>2439.84</v>
      </c>
      <c r="F78" s="1">
        <v>2439.84</v>
      </c>
      <c r="G78" t="s">
        <v>300</v>
      </c>
      <c r="H78" t="s">
        <v>301</v>
      </c>
      <c r="I78" t="s">
        <v>19</v>
      </c>
      <c r="J78" t="s">
        <v>215</v>
      </c>
      <c r="K78" t="s">
        <v>162</v>
      </c>
      <c r="L78" s="1">
        <v>2918.24</v>
      </c>
      <c r="M78" s="1">
        <v>2439.84</v>
      </c>
      <c r="N78" s="1">
        <v>2439.84</v>
      </c>
      <c r="O78" t="s">
        <v>162</v>
      </c>
      <c r="P78" t="s">
        <v>29</v>
      </c>
      <c r="Q78" s="4">
        <f t="shared" si="4"/>
        <v>43651</v>
      </c>
      <c r="R78" s="5">
        <f t="shared" si="5"/>
        <v>-57</v>
      </c>
      <c r="S78" s="39">
        <f t="shared" si="6"/>
        <v>-2484687</v>
      </c>
    </row>
    <row r="79" spans="1:19">
      <c r="A79" t="s">
        <v>302</v>
      </c>
      <c r="B79" t="s">
        <v>303</v>
      </c>
      <c r="C79" t="s">
        <v>176</v>
      </c>
      <c r="D79" t="s">
        <v>84</v>
      </c>
      <c r="E79" s="1">
        <v>11044.6</v>
      </c>
      <c r="F79" s="1">
        <v>5790.4</v>
      </c>
      <c r="G79" t="s">
        <v>34</v>
      </c>
      <c r="H79" t="s">
        <v>304</v>
      </c>
      <c r="I79" t="s">
        <v>19</v>
      </c>
      <c r="J79" t="s">
        <v>52</v>
      </c>
      <c r="K79" t="s">
        <v>168</v>
      </c>
      <c r="L79" s="1">
        <v>7064.29</v>
      </c>
      <c r="M79" s="1">
        <v>7064.29</v>
      </c>
      <c r="N79" s="1">
        <v>5790.4</v>
      </c>
      <c r="O79" t="s">
        <v>168</v>
      </c>
      <c r="P79" t="s">
        <v>22</v>
      </c>
      <c r="Q79" s="4">
        <f t="shared" si="4"/>
        <v>43574</v>
      </c>
      <c r="R79" s="5">
        <f t="shared" si="5"/>
        <v>-10</v>
      </c>
      <c r="S79" s="39">
        <f t="shared" si="6"/>
        <v>-435140</v>
      </c>
    </row>
    <row r="80" spans="1:19">
      <c r="A80" t="s">
        <v>305</v>
      </c>
      <c r="B80" t="s">
        <v>306</v>
      </c>
      <c r="C80" t="s">
        <v>145</v>
      </c>
      <c r="D80" t="s">
        <v>33</v>
      </c>
      <c r="E80" s="1">
        <v>48457.34</v>
      </c>
      <c r="F80" s="1">
        <v>1589.22</v>
      </c>
      <c r="G80" t="s">
        <v>307</v>
      </c>
      <c r="H80" t="s">
        <v>308</v>
      </c>
      <c r="I80" t="s">
        <v>19</v>
      </c>
      <c r="J80" t="s">
        <v>74</v>
      </c>
      <c r="K80" t="s">
        <v>75</v>
      </c>
      <c r="L80" s="1">
        <v>1315.8</v>
      </c>
      <c r="M80" s="1">
        <v>1315.8</v>
      </c>
      <c r="N80" s="1">
        <v>1315.8</v>
      </c>
      <c r="O80" t="s">
        <v>75</v>
      </c>
      <c r="P80" t="s">
        <v>22</v>
      </c>
      <c r="Q80" s="4">
        <f t="shared" si="4"/>
        <v>43504</v>
      </c>
      <c r="R80" s="5">
        <f t="shared" si="5"/>
        <v>48</v>
      </c>
      <c r="S80" s="39">
        <f t="shared" si="6"/>
        <v>2085312</v>
      </c>
    </row>
    <row r="81" spans="1:19">
      <c r="A81" t="s">
        <v>305</v>
      </c>
      <c r="B81" t="s">
        <v>306</v>
      </c>
      <c r="C81" t="s">
        <v>145</v>
      </c>
      <c r="D81" t="s">
        <v>33</v>
      </c>
      <c r="E81" s="1">
        <v>48457.34</v>
      </c>
      <c r="F81" s="1">
        <v>1589.22</v>
      </c>
      <c r="G81" t="s">
        <v>307</v>
      </c>
      <c r="H81" t="s">
        <v>309</v>
      </c>
      <c r="I81" t="s">
        <v>19</v>
      </c>
      <c r="J81" t="s">
        <v>37</v>
      </c>
      <c r="K81" t="s">
        <v>63</v>
      </c>
      <c r="L81" s="1">
        <v>196.29</v>
      </c>
      <c r="M81" s="1">
        <v>196.29</v>
      </c>
      <c r="N81" s="1">
        <v>160.88999999999999</v>
      </c>
      <c r="O81" t="s">
        <v>63</v>
      </c>
      <c r="P81" t="s">
        <v>22</v>
      </c>
      <c r="Q81" s="4">
        <f t="shared" si="4"/>
        <v>43512</v>
      </c>
      <c r="R81" s="5">
        <f t="shared" si="5"/>
        <v>40</v>
      </c>
      <c r="S81" s="39">
        <f t="shared" si="6"/>
        <v>1738080</v>
      </c>
    </row>
    <row r="82" spans="1:19">
      <c r="A82" t="s">
        <v>305</v>
      </c>
      <c r="B82" t="s">
        <v>306</v>
      </c>
      <c r="C82" t="s">
        <v>145</v>
      </c>
      <c r="D82" t="s">
        <v>33</v>
      </c>
      <c r="E82" s="1">
        <v>48457.34</v>
      </c>
      <c r="F82" s="1">
        <v>1589.22</v>
      </c>
      <c r="G82" t="s">
        <v>307</v>
      </c>
      <c r="H82" t="s">
        <v>310</v>
      </c>
      <c r="I82" t="s">
        <v>19</v>
      </c>
      <c r="J82" t="s">
        <v>239</v>
      </c>
      <c r="K82" t="s">
        <v>154</v>
      </c>
      <c r="L82" s="1">
        <v>137.29</v>
      </c>
      <c r="M82" s="1">
        <v>137.29</v>
      </c>
      <c r="N82" s="1">
        <v>112.53</v>
      </c>
      <c r="O82" t="s">
        <v>155</v>
      </c>
      <c r="P82" t="s">
        <v>22</v>
      </c>
      <c r="Q82" s="4">
        <f t="shared" si="4"/>
        <v>43533</v>
      </c>
      <c r="R82" s="5">
        <f t="shared" si="5"/>
        <v>19</v>
      </c>
      <c r="S82" s="39">
        <f t="shared" si="6"/>
        <v>825987</v>
      </c>
    </row>
    <row r="83" spans="1:19">
      <c r="A83" t="s">
        <v>311</v>
      </c>
      <c r="B83" t="s">
        <v>312</v>
      </c>
      <c r="C83" t="s">
        <v>104</v>
      </c>
      <c r="D83" t="s">
        <v>33</v>
      </c>
      <c r="E83" s="1">
        <v>3305.2</v>
      </c>
      <c r="F83" s="1">
        <v>3305.2</v>
      </c>
      <c r="G83" t="s">
        <v>313</v>
      </c>
      <c r="H83" t="s">
        <v>314</v>
      </c>
      <c r="I83" t="s">
        <v>19</v>
      </c>
      <c r="J83" t="s">
        <v>52</v>
      </c>
      <c r="K83" t="s">
        <v>46</v>
      </c>
      <c r="L83" s="1">
        <v>716.45</v>
      </c>
      <c r="M83" s="1">
        <v>716.45</v>
      </c>
      <c r="N83" s="1">
        <v>587.25</v>
      </c>
      <c r="O83" t="s">
        <v>46</v>
      </c>
      <c r="P83" t="s">
        <v>22</v>
      </c>
      <c r="Q83" s="4">
        <f t="shared" si="4"/>
        <v>43570</v>
      </c>
      <c r="R83" s="5">
        <f t="shared" si="5"/>
        <v>-14</v>
      </c>
      <c r="S83" s="39">
        <f t="shared" si="6"/>
        <v>-609140</v>
      </c>
    </row>
    <row r="84" spans="1:19">
      <c r="A84" t="s">
        <v>311</v>
      </c>
      <c r="B84" t="s">
        <v>312</v>
      </c>
      <c r="C84" t="s">
        <v>104</v>
      </c>
      <c r="D84" t="s">
        <v>33</v>
      </c>
      <c r="E84" s="1">
        <v>3305.2</v>
      </c>
      <c r="F84" s="1">
        <v>3305.2</v>
      </c>
      <c r="G84" t="s">
        <v>313</v>
      </c>
      <c r="H84" t="s">
        <v>315</v>
      </c>
      <c r="I84" t="s">
        <v>19</v>
      </c>
      <c r="J84" t="s">
        <v>316</v>
      </c>
      <c r="K84" t="s">
        <v>54</v>
      </c>
      <c r="L84" s="1">
        <v>1337.43</v>
      </c>
      <c r="M84" s="1">
        <v>1337.43</v>
      </c>
      <c r="N84" s="1">
        <v>1096.25</v>
      </c>
      <c r="O84" t="s">
        <v>54</v>
      </c>
      <c r="P84" t="s">
        <v>22</v>
      </c>
      <c r="Q84" s="4">
        <f t="shared" si="4"/>
        <v>43562</v>
      </c>
      <c r="R84" s="5">
        <f t="shared" si="5"/>
        <v>-6</v>
      </c>
      <c r="S84" s="39">
        <f t="shared" si="6"/>
        <v>-261012</v>
      </c>
    </row>
    <row r="85" spans="1:19">
      <c r="A85" t="s">
        <v>311</v>
      </c>
      <c r="B85" t="s">
        <v>312</v>
      </c>
      <c r="C85" t="s">
        <v>104</v>
      </c>
      <c r="D85" t="s">
        <v>33</v>
      </c>
      <c r="E85" s="1">
        <v>3305.2</v>
      </c>
      <c r="F85" s="1">
        <v>3305.2</v>
      </c>
      <c r="G85" t="s">
        <v>313</v>
      </c>
      <c r="H85" t="s">
        <v>317</v>
      </c>
      <c r="I85" t="s">
        <v>19</v>
      </c>
      <c r="J85" t="s">
        <v>199</v>
      </c>
      <c r="K85" t="s">
        <v>89</v>
      </c>
      <c r="L85" s="1">
        <v>1240.74</v>
      </c>
      <c r="M85" s="1">
        <v>1240.74</v>
      </c>
      <c r="N85" s="1">
        <v>1017</v>
      </c>
      <c r="O85" t="s">
        <v>318</v>
      </c>
      <c r="P85" t="s">
        <v>22</v>
      </c>
      <c r="Q85" s="4">
        <f t="shared" si="4"/>
        <v>43549</v>
      </c>
      <c r="R85" s="5">
        <f t="shared" si="5"/>
        <v>7</v>
      </c>
      <c r="S85" s="39">
        <f t="shared" si="6"/>
        <v>304423</v>
      </c>
    </row>
    <row r="86" spans="1:19">
      <c r="A86" t="s">
        <v>311</v>
      </c>
      <c r="B86" t="s">
        <v>312</v>
      </c>
      <c r="C86" t="s">
        <v>104</v>
      </c>
      <c r="D86" t="s">
        <v>33</v>
      </c>
      <c r="E86" s="1">
        <v>3305.2</v>
      </c>
      <c r="F86" s="1">
        <v>3305.2</v>
      </c>
      <c r="G86" t="s">
        <v>313</v>
      </c>
      <c r="H86" t="s">
        <v>319</v>
      </c>
      <c r="I86" t="s">
        <v>19</v>
      </c>
      <c r="J86" t="s">
        <v>183</v>
      </c>
      <c r="K86" t="s">
        <v>320</v>
      </c>
      <c r="L86" s="1">
        <v>737.73</v>
      </c>
      <c r="M86" s="1">
        <v>737.73</v>
      </c>
      <c r="N86" s="1">
        <v>604.70000000000005</v>
      </c>
      <c r="O86" t="s">
        <v>320</v>
      </c>
      <c r="P86" t="s">
        <v>22</v>
      </c>
      <c r="Q86" s="4">
        <f t="shared" si="4"/>
        <v>43541</v>
      </c>
      <c r="R86" s="5">
        <f t="shared" si="5"/>
        <v>15</v>
      </c>
      <c r="S86" s="39">
        <f t="shared" si="6"/>
        <v>652215</v>
      </c>
    </row>
    <row r="87" spans="1:19">
      <c r="A87" t="s">
        <v>321</v>
      </c>
      <c r="B87" t="s">
        <v>322</v>
      </c>
      <c r="C87" t="s">
        <v>94</v>
      </c>
      <c r="D87" t="s">
        <v>86</v>
      </c>
      <c r="E87" s="1">
        <v>1359.02</v>
      </c>
      <c r="F87" s="1">
        <v>1359.02</v>
      </c>
      <c r="G87" t="s">
        <v>133</v>
      </c>
      <c r="H87" t="s">
        <v>323</v>
      </c>
      <c r="I87" t="s">
        <v>19</v>
      </c>
      <c r="J87" t="s">
        <v>324</v>
      </c>
      <c r="K87" t="s">
        <v>265</v>
      </c>
      <c r="L87" s="1">
        <v>57.86</v>
      </c>
      <c r="M87" s="1">
        <v>57.86</v>
      </c>
      <c r="N87" s="1">
        <v>47.43</v>
      </c>
      <c r="O87" t="s">
        <v>265</v>
      </c>
      <c r="P87" t="s">
        <v>22</v>
      </c>
      <c r="Q87" s="4">
        <f t="shared" si="4"/>
        <v>43584</v>
      </c>
      <c r="R87" s="5">
        <f t="shared" si="5"/>
        <v>8</v>
      </c>
      <c r="S87" s="39">
        <f t="shared" si="6"/>
        <v>348192</v>
      </c>
    </row>
    <row r="88" spans="1:19">
      <c r="A88" t="s">
        <v>321</v>
      </c>
      <c r="B88" t="s">
        <v>322</v>
      </c>
      <c r="C88" t="s">
        <v>94</v>
      </c>
      <c r="D88" t="s">
        <v>86</v>
      </c>
      <c r="E88" s="1">
        <v>1359.02</v>
      </c>
      <c r="F88" s="1">
        <v>1359.02</v>
      </c>
      <c r="G88" t="s">
        <v>133</v>
      </c>
      <c r="H88" t="s">
        <v>325</v>
      </c>
      <c r="I88" t="s">
        <v>19</v>
      </c>
      <c r="J88" t="s">
        <v>46</v>
      </c>
      <c r="K88" t="s">
        <v>168</v>
      </c>
      <c r="L88" s="1">
        <v>403.04</v>
      </c>
      <c r="M88" s="1">
        <v>403.04</v>
      </c>
      <c r="N88" s="1">
        <v>330.36</v>
      </c>
      <c r="O88" t="s">
        <v>168</v>
      </c>
      <c r="P88" t="s">
        <v>22</v>
      </c>
      <c r="Q88" s="4">
        <f t="shared" si="4"/>
        <v>43574</v>
      </c>
      <c r="R88" s="5">
        <f t="shared" si="5"/>
        <v>18</v>
      </c>
      <c r="S88" s="39">
        <f t="shared" si="6"/>
        <v>783252</v>
      </c>
    </row>
    <row r="89" spans="1:19">
      <c r="A89" t="s">
        <v>321</v>
      </c>
      <c r="B89" t="s">
        <v>322</v>
      </c>
      <c r="C89" t="s">
        <v>94</v>
      </c>
      <c r="D89" t="s">
        <v>86</v>
      </c>
      <c r="E89" s="1">
        <v>1359.02</v>
      </c>
      <c r="F89" s="1">
        <v>1359.02</v>
      </c>
      <c r="G89" t="s">
        <v>133</v>
      </c>
      <c r="H89" t="s">
        <v>326</v>
      </c>
      <c r="I89" t="s">
        <v>19</v>
      </c>
      <c r="J89" t="s">
        <v>327</v>
      </c>
      <c r="K89" t="s">
        <v>328</v>
      </c>
      <c r="L89" s="1">
        <v>833.19</v>
      </c>
      <c r="M89" s="1">
        <v>833.19</v>
      </c>
      <c r="N89" s="1">
        <v>682.94</v>
      </c>
      <c r="O89" t="s">
        <v>328</v>
      </c>
      <c r="P89" t="s">
        <v>22</v>
      </c>
      <c r="Q89" s="4">
        <f t="shared" si="4"/>
        <v>43590</v>
      </c>
      <c r="R89" s="5">
        <f t="shared" si="5"/>
        <v>2</v>
      </c>
      <c r="S89" s="39">
        <f t="shared" si="6"/>
        <v>87060</v>
      </c>
    </row>
    <row r="90" spans="1:19">
      <c r="A90" t="s">
        <v>321</v>
      </c>
      <c r="B90" t="s">
        <v>322</v>
      </c>
      <c r="C90" t="s">
        <v>94</v>
      </c>
      <c r="D90" t="s">
        <v>86</v>
      </c>
      <c r="E90" s="1">
        <v>1359.02</v>
      </c>
      <c r="F90" s="1">
        <v>1359.02</v>
      </c>
      <c r="G90" t="s">
        <v>133</v>
      </c>
      <c r="H90" t="s">
        <v>329</v>
      </c>
      <c r="I90" t="s">
        <v>19</v>
      </c>
      <c r="J90" t="s">
        <v>46</v>
      </c>
      <c r="K90" t="s">
        <v>168</v>
      </c>
      <c r="L90" s="1">
        <v>28.06</v>
      </c>
      <c r="M90" s="1">
        <v>28.06</v>
      </c>
      <c r="N90" s="1">
        <v>23</v>
      </c>
      <c r="O90" t="s">
        <v>168</v>
      </c>
      <c r="P90" t="s">
        <v>22</v>
      </c>
      <c r="Q90" s="4">
        <f t="shared" si="4"/>
        <v>43574</v>
      </c>
      <c r="R90" s="5">
        <f t="shared" si="5"/>
        <v>18</v>
      </c>
      <c r="S90" s="39">
        <f t="shared" si="6"/>
        <v>783252</v>
      </c>
    </row>
    <row r="91" spans="1:19">
      <c r="A91" t="s">
        <v>321</v>
      </c>
      <c r="B91" t="s">
        <v>322</v>
      </c>
      <c r="C91" t="s">
        <v>94</v>
      </c>
      <c r="D91" t="s">
        <v>86</v>
      </c>
      <c r="E91" s="1">
        <v>1359.02</v>
      </c>
      <c r="F91" s="1">
        <v>1359.02</v>
      </c>
      <c r="G91" t="s">
        <v>133</v>
      </c>
      <c r="H91" t="s">
        <v>330</v>
      </c>
      <c r="I91" t="s">
        <v>19</v>
      </c>
      <c r="J91" t="s">
        <v>292</v>
      </c>
      <c r="K91" t="s">
        <v>69</v>
      </c>
      <c r="L91" s="1">
        <v>236.09</v>
      </c>
      <c r="M91" s="1">
        <v>236.09</v>
      </c>
      <c r="N91" s="1">
        <v>193.52</v>
      </c>
      <c r="O91" t="s">
        <v>69</v>
      </c>
      <c r="P91" t="s">
        <v>22</v>
      </c>
      <c r="Q91" s="4">
        <f t="shared" si="4"/>
        <v>43557</v>
      </c>
      <c r="R91" s="5">
        <f t="shared" si="5"/>
        <v>35</v>
      </c>
      <c r="S91" s="39">
        <f t="shared" si="6"/>
        <v>1522395</v>
      </c>
    </row>
    <row r="92" spans="1:19">
      <c r="A92" t="s">
        <v>321</v>
      </c>
      <c r="B92" t="s">
        <v>322</v>
      </c>
      <c r="C92" t="s">
        <v>94</v>
      </c>
      <c r="D92" t="s">
        <v>86</v>
      </c>
      <c r="E92" s="1">
        <v>1359.02</v>
      </c>
      <c r="F92" s="1">
        <v>1359.02</v>
      </c>
      <c r="G92" t="s">
        <v>133</v>
      </c>
      <c r="H92" t="s">
        <v>331</v>
      </c>
      <c r="I92" t="s">
        <v>19</v>
      </c>
      <c r="J92" t="s">
        <v>196</v>
      </c>
      <c r="K92" t="s">
        <v>97</v>
      </c>
      <c r="L92" s="1">
        <v>99.76</v>
      </c>
      <c r="M92" s="1">
        <v>99.76</v>
      </c>
      <c r="N92" s="1">
        <v>81.77</v>
      </c>
      <c r="O92" t="s">
        <v>97</v>
      </c>
      <c r="P92" t="s">
        <v>22</v>
      </c>
      <c r="Q92" s="4">
        <f t="shared" si="4"/>
        <v>43599</v>
      </c>
      <c r="R92" s="5">
        <f t="shared" si="5"/>
        <v>-7</v>
      </c>
      <c r="S92" s="39">
        <f t="shared" si="6"/>
        <v>-304773</v>
      </c>
    </row>
    <row r="93" spans="1:19">
      <c r="A93" t="s">
        <v>332</v>
      </c>
      <c r="B93" t="s">
        <v>333</v>
      </c>
      <c r="C93" t="s">
        <v>101</v>
      </c>
      <c r="D93" t="s">
        <v>86</v>
      </c>
      <c r="E93" s="1">
        <v>4800</v>
      </c>
      <c r="F93" s="1">
        <v>4800</v>
      </c>
      <c r="G93" t="s">
        <v>281</v>
      </c>
      <c r="H93" t="s">
        <v>334</v>
      </c>
      <c r="I93" t="s">
        <v>19</v>
      </c>
      <c r="J93" t="s">
        <v>335</v>
      </c>
      <c r="K93" t="s">
        <v>221</v>
      </c>
      <c r="L93" s="1">
        <v>4800</v>
      </c>
      <c r="M93" s="1">
        <v>4800</v>
      </c>
      <c r="N93" s="1">
        <v>4800</v>
      </c>
      <c r="O93" t="s">
        <v>221</v>
      </c>
      <c r="P93" t="s">
        <v>29</v>
      </c>
      <c r="Q93" s="4">
        <f t="shared" si="4"/>
        <v>43638</v>
      </c>
      <c r="R93" s="5">
        <f t="shared" si="5"/>
        <v>-45</v>
      </c>
      <c r="S93" s="39">
        <f t="shared" si="6"/>
        <v>-1961010</v>
      </c>
    </row>
    <row r="94" spans="1:19">
      <c r="A94" t="s">
        <v>336</v>
      </c>
      <c r="B94" t="s">
        <v>337</v>
      </c>
      <c r="C94" t="s">
        <v>108</v>
      </c>
      <c r="D94" t="s">
        <v>86</v>
      </c>
      <c r="E94" s="1">
        <v>1207.1199999999999</v>
      </c>
      <c r="F94" s="1">
        <v>1207.1199999999999</v>
      </c>
      <c r="G94" t="s">
        <v>338</v>
      </c>
      <c r="H94" t="s">
        <v>339</v>
      </c>
      <c r="I94" t="s">
        <v>19</v>
      </c>
      <c r="J94" t="s">
        <v>318</v>
      </c>
      <c r="K94" t="s">
        <v>89</v>
      </c>
      <c r="L94" s="1">
        <v>495.99</v>
      </c>
      <c r="M94" s="1">
        <v>495.99</v>
      </c>
      <c r="N94" s="1">
        <v>450.9</v>
      </c>
      <c r="O94" t="s">
        <v>340</v>
      </c>
      <c r="P94" t="s">
        <v>22</v>
      </c>
      <c r="Q94" s="4">
        <f t="shared" si="4"/>
        <v>43550</v>
      </c>
      <c r="R94" s="5">
        <f t="shared" si="5"/>
        <v>44</v>
      </c>
      <c r="S94" s="39">
        <f t="shared" si="6"/>
        <v>1913560</v>
      </c>
    </row>
    <row r="95" spans="1:19">
      <c r="A95" t="s">
        <v>336</v>
      </c>
      <c r="B95" t="s">
        <v>337</v>
      </c>
      <c r="C95" t="s">
        <v>108</v>
      </c>
      <c r="D95" t="s">
        <v>86</v>
      </c>
      <c r="E95" s="1">
        <v>1207.1199999999999</v>
      </c>
      <c r="F95" s="1">
        <v>1207.1199999999999</v>
      </c>
      <c r="G95" t="s">
        <v>338</v>
      </c>
      <c r="H95" t="s">
        <v>341</v>
      </c>
      <c r="I95" t="s">
        <v>19</v>
      </c>
      <c r="J95" t="s">
        <v>342</v>
      </c>
      <c r="K95" t="s">
        <v>197</v>
      </c>
      <c r="L95" s="1">
        <v>495.99</v>
      </c>
      <c r="M95" s="1">
        <v>495.99</v>
      </c>
      <c r="N95" s="1">
        <v>450.9</v>
      </c>
      <c r="O95" t="s">
        <v>197</v>
      </c>
      <c r="P95" t="s">
        <v>22</v>
      </c>
      <c r="Q95" s="4">
        <f t="shared" si="4"/>
        <v>43598</v>
      </c>
      <c r="R95" s="5">
        <f t="shared" si="5"/>
        <v>-4</v>
      </c>
      <c r="S95" s="39">
        <f t="shared" si="6"/>
        <v>-174152</v>
      </c>
    </row>
    <row r="96" spans="1:19">
      <c r="A96" t="s">
        <v>336</v>
      </c>
      <c r="B96" t="s">
        <v>337</v>
      </c>
      <c r="C96" t="s">
        <v>108</v>
      </c>
      <c r="D96" t="s">
        <v>86</v>
      </c>
      <c r="E96" s="1">
        <v>1207.1199999999999</v>
      </c>
      <c r="F96" s="1">
        <v>1207.1199999999999</v>
      </c>
      <c r="G96" t="s">
        <v>338</v>
      </c>
      <c r="H96" t="s">
        <v>343</v>
      </c>
      <c r="I96" t="s">
        <v>19</v>
      </c>
      <c r="J96" t="s">
        <v>200</v>
      </c>
      <c r="K96" t="s">
        <v>199</v>
      </c>
      <c r="L96" s="1">
        <v>335.85</v>
      </c>
      <c r="M96" s="1">
        <v>335.85</v>
      </c>
      <c r="N96" s="1">
        <v>305.32</v>
      </c>
      <c r="O96" t="s">
        <v>199</v>
      </c>
      <c r="P96" t="s">
        <v>22</v>
      </c>
      <c r="Q96" s="4">
        <f t="shared" si="4"/>
        <v>43548</v>
      </c>
      <c r="R96" s="5">
        <f t="shared" si="5"/>
        <v>46</v>
      </c>
      <c r="S96" s="39">
        <f t="shared" si="6"/>
        <v>2000448</v>
      </c>
    </row>
    <row r="97" spans="1:19">
      <c r="A97" t="s">
        <v>344</v>
      </c>
      <c r="B97" t="s">
        <v>345</v>
      </c>
      <c r="C97" t="s">
        <v>108</v>
      </c>
      <c r="D97" t="s">
        <v>86</v>
      </c>
      <c r="E97" s="1">
        <v>1888.8</v>
      </c>
      <c r="F97" s="1">
        <v>1888.8</v>
      </c>
      <c r="G97" t="s">
        <v>346</v>
      </c>
      <c r="H97" t="s">
        <v>347</v>
      </c>
      <c r="I97" t="s">
        <v>19</v>
      </c>
      <c r="J97" t="s">
        <v>247</v>
      </c>
      <c r="K97" t="s">
        <v>118</v>
      </c>
      <c r="L97" s="1">
        <v>2250.5</v>
      </c>
      <c r="M97" s="1">
        <v>1888.8</v>
      </c>
      <c r="N97" s="1">
        <v>1888.8</v>
      </c>
      <c r="O97" t="s">
        <v>213</v>
      </c>
      <c r="P97" t="s">
        <v>29</v>
      </c>
      <c r="Q97" s="4">
        <f t="shared" si="4"/>
        <v>43645</v>
      </c>
      <c r="R97" s="5">
        <f t="shared" si="5"/>
        <v>-51</v>
      </c>
      <c r="S97" s="39">
        <f t="shared" si="6"/>
        <v>-2222835</v>
      </c>
    </row>
    <row r="98" spans="1:19">
      <c r="A98" t="s">
        <v>348</v>
      </c>
      <c r="B98" t="s">
        <v>349</v>
      </c>
      <c r="C98" t="s">
        <v>108</v>
      </c>
      <c r="D98" t="s">
        <v>86</v>
      </c>
      <c r="E98" s="1">
        <v>2034.42</v>
      </c>
      <c r="F98" s="1">
        <v>2034.42</v>
      </c>
      <c r="G98" t="s">
        <v>350</v>
      </c>
      <c r="H98" t="s">
        <v>110</v>
      </c>
      <c r="I98" t="s">
        <v>19</v>
      </c>
      <c r="J98" t="s">
        <v>118</v>
      </c>
      <c r="K98" t="s">
        <v>162</v>
      </c>
      <c r="L98" s="1">
        <v>2433.33</v>
      </c>
      <c r="M98" s="1">
        <v>2034.42</v>
      </c>
      <c r="N98" s="1">
        <v>2034.42</v>
      </c>
      <c r="O98" t="s">
        <v>162</v>
      </c>
      <c r="P98" t="s">
        <v>29</v>
      </c>
      <c r="Q98" s="4">
        <f t="shared" si="4"/>
        <v>43651</v>
      </c>
      <c r="R98" s="5">
        <f t="shared" si="5"/>
        <v>-57</v>
      </c>
      <c r="S98" s="39">
        <f t="shared" si="6"/>
        <v>-2484687</v>
      </c>
    </row>
    <row r="99" spans="1:19">
      <c r="A99" t="s">
        <v>351</v>
      </c>
      <c r="B99" t="s">
        <v>352</v>
      </c>
      <c r="C99" t="s">
        <v>108</v>
      </c>
      <c r="D99" t="s">
        <v>86</v>
      </c>
      <c r="E99" s="1">
        <v>3383.5</v>
      </c>
      <c r="F99" s="1">
        <v>3383.5</v>
      </c>
      <c r="G99" t="s">
        <v>353</v>
      </c>
      <c r="H99" t="s">
        <v>130</v>
      </c>
      <c r="I99" t="s">
        <v>19</v>
      </c>
      <c r="J99" t="s">
        <v>118</v>
      </c>
      <c r="K99" t="s">
        <v>162</v>
      </c>
      <c r="L99" s="1">
        <v>3383.5</v>
      </c>
      <c r="M99" s="1">
        <v>3383.5</v>
      </c>
      <c r="N99" s="1">
        <v>3383.5</v>
      </c>
      <c r="O99" t="s">
        <v>162</v>
      </c>
      <c r="P99" t="s">
        <v>29</v>
      </c>
      <c r="Q99" s="4">
        <f t="shared" si="4"/>
        <v>43651</v>
      </c>
      <c r="R99" s="5">
        <f t="shared" si="5"/>
        <v>-57</v>
      </c>
      <c r="S99" s="39">
        <f t="shared" si="6"/>
        <v>-2484687</v>
      </c>
    </row>
    <row r="100" spans="1:19">
      <c r="A100" t="s">
        <v>354</v>
      </c>
      <c r="B100" t="s">
        <v>355</v>
      </c>
      <c r="C100" t="s">
        <v>125</v>
      </c>
      <c r="D100" t="s">
        <v>122</v>
      </c>
      <c r="E100" s="1">
        <v>472.5</v>
      </c>
      <c r="F100" s="1">
        <v>472.5</v>
      </c>
      <c r="G100" t="s">
        <v>356</v>
      </c>
      <c r="H100" t="s">
        <v>357</v>
      </c>
      <c r="I100" t="s">
        <v>19</v>
      </c>
      <c r="J100" t="s">
        <v>65</v>
      </c>
      <c r="K100" t="s">
        <v>358</v>
      </c>
      <c r="L100" s="1">
        <v>576.45000000000005</v>
      </c>
      <c r="M100" s="1">
        <v>576.45000000000005</v>
      </c>
      <c r="N100" s="1">
        <v>472.5</v>
      </c>
      <c r="O100" t="s">
        <v>75</v>
      </c>
      <c r="P100" t="s">
        <v>22</v>
      </c>
      <c r="Q100" s="4">
        <f t="shared" si="4"/>
        <v>43504</v>
      </c>
      <c r="R100" s="5">
        <f t="shared" si="5"/>
        <v>116</v>
      </c>
      <c r="S100" s="39">
        <f t="shared" si="6"/>
        <v>5039504</v>
      </c>
    </row>
    <row r="101" spans="1:19">
      <c r="A101" t="s">
        <v>359</v>
      </c>
      <c r="B101" t="s">
        <v>360</v>
      </c>
      <c r="C101" t="s">
        <v>125</v>
      </c>
      <c r="D101" t="s">
        <v>122</v>
      </c>
      <c r="E101" s="1">
        <v>1896</v>
      </c>
      <c r="F101" s="1">
        <v>1896</v>
      </c>
      <c r="G101" t="s">
        <v>361</v>
      </c>
      <c r="H101" t="s">
        <v>362</v>
      </c>
      <c r="I101" t="s">
        <v>19</v>
      </c>
      <c r="J101" t="s">
        <v>363</v>
      </c>
      <c r="K101" t="s">
        <v>51</v>
      </c>
      <c r="L101" s="1">
        <v>2313.12</v>
      </c>
      <c r="M101" s="1">
        <v>2313.12</v>
      </c>
      <c r="N101" s="1">
        <v>1896</v>
      </c>
      <c r="O101" t="s">
        <v>364</v>
      </c>
      <c r="P101" t="s">
        <v>22</v>
      </c>
      <c r="Q101" s="4">
        <f t="shared" si="4"/>
        <v>43472</v>
      </c>
      <c r="R101" s="5">
        <f t="shared" si="5"/>
        <v>148</v>
      </c>
      <c r="S101" s="39">
        <f t="shared" si="6"/>
        <v>6424976</v>
      </c>
    </row>
    <row r="102" spans="1:19">
      <c r="A102" t="s">
        <v>365</v>
      </c>
      <c r="B102" t="s">
        <v>366</v>
      </c>
      <c r="C102" t="s">
        <v>20</v>
      </c>
      <c r="D102" t="s">
        <v>122</v>
      </c>
      <c r="E102" s="1">
        <v>2400</v>
      </c>
      <c r="F102" s="1">
        <v>2400</v>
      </c>
      <c r="G102" t="s">
        <v>102</v>
      </c>
      <c r="H102" t="s">
        <v>367</v>
      </c>
      <c r="I102" t="s">
        <v>19</v>
      </c>
      <c r="J102" t="s">
        <v>368</v>
      </c>
      <c r="K102" t="s">
        <v>126</v>
      </c>
      <c r="L102" s="1">
        <v>3000</v>
      </c>
      <c r="M102" s="1">
        <v>2400</v>
      </c>
      <c r="N102" s="1">
        <v>2400</v>
      </c>
      <c r="O102" t="s">
        <v>126</v>
      </c>
      <c r="P102" t="s">
        <v>29</v>
      </c>
      <c r="Q102" s="4">
        <f t="shared" si="4"/>
        <v>43681</v>
      </c>
      <c r="R102" s="5">
        <f t="shared" si="5"/>
        <v>-59</v>
      </c>
      <c r="S102" s="39">
        <f t="shared" si="6"/>
        <v>-2573639</v>
      </c>
    </row>
    <row r="103" spans="1:19">
      <c r="A103" t="s">
        <v>369</v>
      </c>
      <c r="B103" t="s">
        <v>370</v>
      </c>
      <c r="C103" t="s">
        <v>371</v>
      </c>
      <c r="D103" t="s">
        <v>122</v>
      </c>
      <c r="E103" s="1">
        <v>1000</v>
      </c>
      <c r="F103" s="1">
        <v>1000</v>
      </c>
      <c r="G103" t="s">
        <v>372</v>
      </c>
      <c r="H103" t="s">
        <v>373</v>
      </c>
      <c r="I103" t="s">
        <v>19</v>
      </c>
      <c r="J103" t="s">
        <v>20</v>
      </c>
      <c r="K103" t="s">
        <v>371</v>
      </c>
      <c r="L103" s="1">
        <v>610</v>
      </c>
      <c r="M103" s="1">
        <v>610</v>
      </c>
      <c r="N103" s="1">
        <v>500</v>
      </c>
      <c r="O103" t="s">
        <v>21</v>
      </c>
      <c r="P103" t="s">
        <v>22</v>
      </c>
      <c r="Q103" s="4">
        <f t="shared" si="4"/>
        <v>43683</v>
      </c>
      <c r="R103" s="5">
        <f t="shared" si="5"/>
        <v>-57</v>
      </c>
      <c r="S103" s="39">
        <f t="shared" si="6"/>
        <v>-2486511</v>
      </c>
    </row>
    <row r="104" spans="1:19">
      <c r="A104" t="s">
        <v>369</v>
      </c>
      <c r="B104" t="s">
        <v>370</v>
      </c>
      <c r="C104" t="s">
        <v>371</v>
      </c>
      <c r="D104" t="s">
        <v>122</v>
      </c>
      <c r="E104" s="1">
        <v>1000</v>
      </c>
      <c r="F104" s="1">
        <v>1000</v>
      </c>
      <c r="G104" t="s">
        <v>372</v>
      </c>
      <c r="H104" t="s">
        <v>374</v>
      </c>
      <c r="I104" t="s">
        <v>19</v>
      </c>
      <c r="J104" t="s">
        <v>20</v>
      </c>
      <c r="K104" t="s">
        <v>371</v>
      </c>
      <c r="L104" s="1">
        <v>610</v>
      </c>
      <c r="M104" s="1">
        <v>610</v>
      </c>
      <c r="N104" s="1">
        <v>500</v>
      </c>
      <c r="O104" t="s">
        <v>21</v>
      </c>
      <c r="P104" t="s">
        <v>22</v>
      </c>
      <c r="Q104" s="4">
        <f t="shared" si="4"/>
        <v>43683</v>
      </c>
      <c r="R104" s="5">
        <f t="shared" si="5"/>
        <v>-57</v>
      </c>
      <c r="S104" s="39">
        <f t="shared" si="6"/>
        <v>-2486511</v>
      </c>
    </row>
    <row r="105" spans="1:19">
      <c r="A105" t="s">
        <v>375</v>
      </c>
      <c r="B105" t="s">
        <v>376</v>
      </c>
      <c r="C105" t="s">
        <v>121</v>
      </c>
      <c r="D105" t="s">
        <v>122</v>
      </c>
      <c r="E105" s="1">
        <v>1875</v>
      </c>
      <c r="F105" s="1">
        <v>1875</v>
      </c>
      <c r="G105" t="s">
        <v>17</v>
      </c>
      <c r="H105" t="s">
        <v>377</v>
      </c>
      <c r="I105" t="s">
        <v>19</v>
      </c>
      <c r="J105" t="s">
        <v>20</v>
      </c>
      <c r="K105" t="s">
        <v>21</v>
      </c>
      <c r="L105" s="1">
        <v>1875</v>
      </c>
      <c r="M105" s="1">
        <v>1875</v>
      </c>
      <c r="N105" s="1">
        <v>1875</v>
      </c>
      <c r="O105" t="s">
        <v>21</v>
      </c>
      <c r="P105" t="s">
        <v>22</v>
      </c>
      <c r="Q105" s="4">
        <f t="shared" si="4"/>
        <v>43683</v>
      </c>
      <c r="R105" s="5">
        <f t="shared" si="5"/>
        <v>-54</v>
      </c>
      <c r="S105" s="39">
        <f t="shared" si="6"/>
        <v>-2355642</v>
      </c>
    </row>
    <row r="106" spans="1:19">
      <c r="A106" t="s">
        <v>378</v>
      </c>
      <c r="B106" t="s">
        <v>379</v>
      </c>
      <c r="C106" t="s">
        <v>204</v>
      </c>
      <c r="D106" t="s">
        <v>159</v>
      </c>
      <c r="E106" s="1">
        <v>4247.34</v>
      </c>
      <c r="F106" s="1">
        <v>4247.34</v>
      </c>
      <c r="G106" t="s">
        <v>380</v>
      </c>
      <c r="H106" t="s">
        <v>381</v>
      </c>
      <c r="I106" t="s">
        <v>19</v>
      </c>
      <c r="J106" t="s">
        <v>43</v>
      </c>
      <c r="K106" t="s">
        <v>67</v>
      </c>
      <c r="L106" s="1">
        <v>4691.41</v>
      </c>
      <c r="M106" s="1">
        <v>4691.41</v>
      </c>
      <c r="N106" s="1">
        <v>4247.34</v>
      </c>
      <c r="O106" t="s">
        <v>67</v>
      </c>
      <c r="P106" t="s">
        <v>22</v>
      </c>
      <c r="Q106" s="4">
        <f t="shared" si="4"/>
        <v>43567</v>
      </c>
      <c r="R106" s="5">
        <f t="shared" si="5"/>
        <v>40</v>
      </c>
      <c r="S106" s="39">
        <f t="shared" si="6"/>
        <v>1740280</v>
      </c>
    </row>
    <row r="107" spans="1:19">
      <c r="A107" t="s">
        <v>382</v>
      </c>
      <c r="B107" t="s">
        <v>383</v>
      </c>
      <c r="C107" t="s">
        <v>25</v>
      </c>
      <c r="D107" t="s">
        <v>16</v>
      </c>
      <c r="E107" s="1">
        <v>2400</v>
      </c>
      <c r="F107" s="1">
        <v>2400</v>
      </c>
      <c r="G107" t="s">
        <v>384</v>
      </c>
      <c r="H107" t="s">
        <v>27</v>
      </c>
      <c r="I107" t="s">
        <v>28</v>
      </c>
      <c r="J107" t="s">
        <v>15</v>
      </c>
      <c r="K107" t="s">
        <v>15</v>
      </c>
      <c r="L107" s="1">
        <v>3000</v>
      </c>
      <c r="M107" s="1">
        <v>2400</v>
      </c>
      <c r="N107" s="1">
        <v>2400</v>
      </c>
      <c r="O107" t="str">
        <f>J107</f>
        <v>18-GIU-19</v>
      </c>
      <c r="P107" t="s">
        <v>29</v>
      </c>
      <c r="Q107" s="4">
        <f t="shared" si="4"/>
        <v>43694</v>
      </c>
      <c r="R107" s="5">
        <f t="shared" si="5"/>
        <v>-58</v>
      </c>
      <c r="S107" s="39">
        <f t="shared" si="6"/>
        <v>-2530772</v>
      </c>
    </row>
    <row r="108" spans="1:19">
      <c r="A108" t="s">
        <v>385</v>
      </c>
      <c r="B108" t="s">
        <v>386</v>
      </c>
      <c r="C108" t="s">
        <v>387</v>
      </c>
      <c r="D108" t="s">
        <v>159</v>
      </c>
      <c r="E108" s="1">
        <v>1919.79</v>
      </c>
      <c r="F108" s="1">
        <v>1919.79</v>
      </c>
      <c r="G108" t="s">
        <v>388</v>
      </c>
      <c r="H108" t="s">
        <v>389</v>
      </c>
      <c r="I108" t="s">
        <v>19</v>
      </c>
      <c r="J108" t="s">
        <v>199</v>
      </c>
      <c r="K108" t="s">
        <v>89</v>
      </c>
      <c r="L108" s="1">
        <v>2342.14</v>
      </c>
      <c r="M108" s="1">
        <v>2342.14</v>
      </c>
      <c r="N108" s="1">
        <v>1919.79</v>
      </c>
      <c r="O108" t="s">
        <v>318</v>
      </c>
      <c r="P108" t="s">
        <v>22</v>
      </c>
      <c r="Q108" s="4">
        <f t="shared" si="4"/>
        <v>43549</v>
      </c>
      <c r="R108" s="5">
        <f t="shared" si="5"/>
        <v>51</v>
      </c>
      <c r="S108" s="39">
        <f t="shared" si="6"/>
        <v>2217939</v>
      </c>
    </row>
    <row r="109" spans="1:19">
      <c r="A109" t="s">
        <v>390</v>
      </c>
      <c r="B109" t="s">
        <v>391</v>
      </c>
      <c r="C109" t="s">
        <v>85</v>
      </c>
      <c r="D109" t="s">
        <v>86</v>
      </c>
      <c r="E109" s="1">
        <v>328.25</v>
      </c>
      <c r="F109" s="1">
        <v>328.25</v>
      </c>
      <c r="G109" t="s">
        <v>392</v>
      </c>
      <c r="H109" t="s">
        <v>393</v>
      </c>
      <c r="I109" t="s">
        <v>19</v>
      </c>
      <c r="J109" t="s">
        <v>154</v>
      </c>
      <c r="K109" t="s">
        <v>394</v>
      </c>
      <c r="L109" s="1">
        <v>361.08</v>
      </c>
      <c r="M109" s="1">
        <v>361.08</v>
      </c>
      <c r="N109" s="1">
        <v>328.25</v>
      </c>
      <c r="O109" t="s">
        <v>394</v>
      </c>
      <c r="P109" t="s">
        <v>22</v>
      </c>
      <c r="Q109" s="4">
        <f t="shared" si="4"/>
        <v>43535</v>
      </c>
      <c r="R109" s="5">
        <f t="shared" si="5"/>
        <v>44</v>
      </c>
      <c r="S109" s="39">
        <f t="shared" si="6"/>
        <v>1912900</v>
      </c>
    </row>
    <row r="110" spans="1:19">
      <c r="A110" t="s">
        <v>395</v>
      </c>
      <c r="B110" t="s">
        <v>396</v>
      </c>
      <c r="C110" t="s">
        <v>85</v>
      </c>
      <c r="D110" t="s">
        <v>86</v>
      </c>
      <c r="E110" s="1">
        <v>4500</v>
      </c>
      <c r="F110" s="1">
        <v>4500</v>
      </c>
      <c r="G110" t="s">
        <v>397</v>
      </c>
      <c r="H110" t="s">
        <v>398</v>
      </c>
      <c r="I110" t="s">
        <v>19</v>
      </c>
      <c r="J110" t="s">
        <v>190</v>
      </c>
      <c r="K110" t="s">
        <v>104</v>
      </c>
      <c r="L110" s="1">
        <v>549</v>
      </c>
      <c r="M110" s="1">
        <v>549</v>
      </c>
      <c r="N110" s="1">
        <v>450</v>
      </c>
      <c r="O110" t="s">
        <v>104</v>
      </c>
      <c r="P110" t="s">
        <v>22</v>
      </c>
      <c r="Q110" s="4">
        <f t="shared" si="4"/>
        <v>43616</v>
      </c>
      <c r="R110" s="5">
        <f t="shared" si="5"/>
        <v>-37</v>
      </c>
      <c r="S110" s="39">
        <f t="shared" si="6"/>
        <v>-1611572</v>
      </c>
    </row>
    <row r="111" spans="1:19">
      <c r="A111" t="s">
        <v>395</v>
      </c>
      <c r="B111" t="s">
        <v>396</v>
      </c>
      <c r="C111" t="s">
        <v>85</v>
      </c>
      <c r="D111" t="s">
        <v>86</v>
      </c>
      <c r="E111" s="1">
        <v>4500</v>
      </c>
      <c r="F111" s="1">
        <v>4500</v>
      </c>
      <c r="G111" t="s">
        <v>397</v>
      </c>
      <c r="H111" t="s">
        <v>399</v>
      </c>
      <c r="I111" t="s">
        <v>19</v>
      </c>
      <c r="J111" t="s">
        <v>265</v>
      </c>
      <c r="K111" t="s">
        <v>342</v>
      </c>
      <c r="L111" s="1">
        <v>1647</v>
      </c>
      <c r="M111" s="1">
        <v>1647</v>
      </c>
      <c r="N111" s="1">
        <v>1350</v>
      </c>
      <c r="O111" t="s">
        <v>342</v>
      </c>
      <c r="P111" t="s">
        <v>22</v>
      </c>
      <c r="Q111" s="4">
        <f t="shared" si="4"/>
        <v>43597</v>
      </c>
      <c r="R111" s="5">
        <f t="shared" si="5"/>
        <v>-18</v>
      </c>
      <c r="S111" s="39">
        <f t="shared" si="6"/>
        <v>-783666</v>
      </c>
    </row>
    <row r="112" spans="1:19">
      <c r="A112" t="s">
        <v>395</v>
      </c>
      <c r="B112" t="s">
        <v>396</v>
      </c>
      <c r="C112" t="s">
        <v>85</v>
      </c>
      <c r="D112" t="s">
        <v>86</v>
      </c>
      <c r="E112" s="1">
        <v>4500</v>
      </c>
      <c r="F112" s="1">
        <v>4500</v>
      </c>
      <c r="G112" t="s">
        <v>397</v>
      </c>
      <c r="H112" t="s">
        <v>400</v>
      </c>
      <c r="I112" t="s">
        <v>19</v>
      </c>
      <c r="J112" t="s">
        <v>153</v>
      </c>
      <c r="K112" t="s">
        <v>196</v>
      </c>
      <c r="L112" s="1">
        <v>3294</v>
      </c>
      <c r="M112" s="1">
        <v>3294</v>
      </c>
      <c r="N112" s="1">
        <v>2700</v>
      </c>
      <c r="O112" t="s">
        <v>196</v>
      </c>
      <c r="P112" t="s">
        <v>22</v>
      </c>
      <c r="Q112" s="4">
        <f t="shared" si="4"/>
        <v>43596</v>
      </c>
      <c r="R112" s="5">
        <f t="shared" si="5"/>
        <v>-17</v>
      </c>
      <c r="S112" s="39">
        <f t="shared" si="6"/>
        <v>-740112</v>
      </c>
    </row>
    <row r="113" spans="1:19">
      <c r="A113" t="s">
        <v>401</v>
      </c>
      <c r="B113" t="s">
        <v>402</v>
      </c>
      <c r="C113" t="s">
        <v>162</v>
      </c>
      <c r="D113" t="s">
        <v>86</v>
      </c>
      <c r="E113" s="1">
        <v>11509.98</v>
      </c>
      <c r="F113" s="1">
        <v>11509.98</v>
      </c>
      <c r="G113" t="s">
        <v>403</v>
      </c>
      <c r="H113" t="s">
        <v>404</v>
      </c>
      <c r="I113" t="s">
        <v>19</v>
      </c>
      <c r="J113" t="s">
        <v>265</v>
      </c>
      <c r="K113" t="s">
        <v>328</v>
      </c>
      <c r="L113" s="1">
        <v>1713.47</v>
      </c>
      <c r="M113" s="1">
        <v>1713.47</v>
      </c>
      <c r="N113" s="1">
        <v>1404.48</v>
      </c>
      <c r="O113" t="s">
        <v>328</v>
      </c>
      <c r="P113" t="s">
        <v>22</v>
      </c>
      <c r="Q113" s="4">
        <f t="shared" si="4"/>
        <v>43590</v>
      </c>
      <c r="R113" s="5">
        <f t="shared" si="5"/>
        <v>1</v>
      </c>
      <c r="S113" s="39">
        <f t="shared" si="6"/>
        <v>43530</v>
      </c>
    </row>
    <row r="114" spans="1:19">
      <c r="A114" t="s">
        <v>401</v>
      </c>
      <c r="B114" t="s">
        <v>402</v>
      </c>
      <c r="C114" t="s">
        <v>162</v>
      </c>
      <c r="D114" t="s">
        <v>86</v>
      </c>
      <c r="E114" s="1">
        <v>11509.98</v>
      </c>
      <c r="F114" s="1">
        <v>11509.98</v>
      </c>
      <c r="G114" t="s">
        <v>403</v>
      </c>
      <c r="H114" t="s">
        <v>405</v>
      </c>
      <c r="I114" t="s">
        <v>19</v>
      </c>
      <c r="J114" t="s">
        <v>183</v>
      </c>
      <c r="K114" t="s">
        <v>43</v>
      </c>
      <c r="L114" s="1">
        <v>2960.94</v>
      </c>
      <c r="M114" s="1">
        <v>2960.94</v>
      </c>
      <c r="N114" s="1">
        <v>2427</v>
      </c>
      <c r="O114" t="s">
        <v>43</v>
      </c>
      <c r="P114" t="s">
        <v>22</v>
      </c>
      <c r="Q114" s="4">
        <f t="shared" si="4"/>
        <v>43556</v>
      </c>
      <c r="R114" s="5">
        <f t="shared" si="5"/>
        <v>35</v>
      </c>
      <c r="S114" s="39">
        <f t="shared" si="6"/>
        <v>1522360</v>
      </c>
    </row>
    <row r="115" spans="1:19">
      <c r="A115" t="s">
        <v>401</v>
      </c>
      <c r="B115" t="s">
        <v>402</v>
      </c>
      <c r="C115" t="s">
        <v>162</v>
      </c>
      <c r="D115" t="s">
        <v>86</v>
      </c>
      <c r="E115" s="1">
        <v>11509.98</v>
      </c>
      <c r="F115" s="1">
        <v>11509.98</v>
      </c>
      <c r="G115" t="s">
        <v>403</v>
      </c>
      <c r="H115" t="s">
        <v>406</v>
      </c>
      <c r="I115" t="s">
        <v>19</v>
      </c>
      <c r="J115" t="s">
        <v>56</v>
      </c>
      <c r="K115" t="s">
        <v>52</v>
      </c>
      <c r="L115" s="1">
        <v>7678.5</v>
      </c>
      <c r="M115" s="1">
        <v>7678.5</v>
      </c>
      <c r="N115" s="1">
        <v>7678.5</v>
      </c>
      <c r="O115" t="s">
        <v>52</v>
      </c>
      <c r="P115" t="s">
        <v>22</v>
      </c>
      <c r="Q115" s="4">
        <f t="shared" si="4"/>
        <v>43569</v>
      </c>
      <c r="R115" s="5">
        <f t="shared" si="5"/>
        <v>22</v>
      </c>
      <c r="S115" s="39">
        <f t="shared" si="6"/>
        <v>957198</v>
      </c>
    </row>
    <row r="116" spans="1:19">
      <c r="A116" t="s">
        <v>186</v>
      </c>
      <c r="B116" t="s">
        <v>407</v>
      </c>
      <c r="C116" t="s">
        <v>162</v>
      </c>
      <c r="D116" t="s">
        <v>86</v>
      </c>
      <c r="E116" s="1">
        <v>9912.1</v>
      </c>
      <c r="F116" s="1">
        <v>6393.21</v>
      </c>
      <c r="G116" t="s">
        <v>188</v>
      </c>
      <c r="H116" t="s">
        <v>408</v>
      </c>
      <c r="I116" t="s">
        <v>19</v>
      </c>
      <c r="J116" t="s">
        <v>153</v>
      </c>
      <c r="K116" t="s">
        <v>62</v>
      </c>
      <c r="L116" s="1">
        <v>7799.72</v>
      </c>
      <c r="M116" s="1">
        <v>7799.72</v>
      </c>
      <c r="N116" s="1">
        <v>6393.21</v>
      </c>
      <c r="O116" t="s">
        <v>62</v>
      </c>
      <c r="P116" t="s">
        <v>22</v>
      </c>
      <c r="Q116" s="4">
        <f t="shared" si="4"/>
        <v>43511</v>
      </c>
      <c r="R116" s="5">
        <f t="shared" si="5"/>
        <v>80</v>
      </c>
      <c r="S116" s="39">
        <f t="shared" si="6"/>
        <v>3476080</v>
      </c>
    </row>
    <row r="117" spans="1:19">
      <c r="A117" t="s">
        <v>409</v>
      </c>
      <c r="B117" t="s">
        <v>410</v>
      </c>
      <c r="C117" t="s">
        <v>162</v>
      </c>
      <c r="D117" t="s">
        <v>86</v>
      </c>
      <c r="E117" s="1">
        <v>1804.98</v>
      </c>
      <c r="F117" s="1">
        <v>1804.98</v>
      </c>
      <c r="G117" t="s">
        <v>411</v>
      </c>
      <c r="H117" t="s">
        <v>412</v>
      </c>
      <c r="I117" t="s">
        <v>19</v>
      </c>
      <c r="J117" t="s">
        <v>85</v>
      </c>
      <c r="K117" t="s">
        <v>247</v>
      </c>
      <c r="L117" s="1">
        <v>2256.23</v>
      </c>
      <c r="M117" s="1">
        <v>1804.98</v>
      </c>
      <c r="N117" s="1">
        <v>1804.98</v>
      </c>
      <c r="O117" t="s">
        <v>247</v>
      </c>
      <c r="P117" t="s">
        <v>29</v>
      </c>
      <c r="Q117" s="4">
        <f t="shared" si="4"/>
        <v>43644</v>
      </c>
      <c r="R117" s="5">
        <f t="shared" si="5"/>
        <v>-53</v>
      </c>
      <c r="S117" s="39">
        <f t="shared" si="6"/>
        <v>-2309952</v>
      </c>
    </row>
    <row r="118" spans="1:19">
      <c r="A118" t="s">
        <v>413</v>
      </c>
      <c r="B118" t="s">
        <v>414</v>
      </c>
      <c r="C118" t="s">
        <v>415</v>
      </c>
      <c r="D118" t="s">
        <v>122</v>
      </c>
      <c r="E118" s="1">
        <v>4531.46</v>
      </c>
      <c r="F118" s="1">
        <v>4531.46</v>
      </c>
      <c r="G118" t="s">
        <v>416</v>
      </c>
      <c r="H118" t="s">
        <v>417</v>
      </c>
      <c r="I118" t="s">
        <v>19</v>
      </c>
      <c r="J118" t="s">
        <v>193</v>
      </c>
      <c r="K118" t="s">
        <v>190</v>
      </c>
      <c r="L118" s="1">
        <v>18.71</v>
      </c>
      <c r="M118" s="1">
        <v>18.71</v>
      </c>
      <c r="N118" s="1">
        <v>17.010000000000002</v>
      </c>
      <c r="O118" t="s">
        <v>190</v>
      </c>
      <c r="P118" t="s">
        <v>22</v>
      </c>
      <c r="Q118" s="4">
        <f t="shared" si="4"/>
        <v>43613</v>
      </c>
      <c r="R118" s="5">
        <f t="shared" si="5"/>
        <v>-12</v>
      </c>
      <c r="S118" s="39">
        <f t="shared" si="6"/>
        <v>-522636</v>
      </c>
    </row>
    <row r="119" spans="1:19">
      <c r="A119" t="s">
        <v>413</v>
      </c>
      <c r="B119" t="s">
        <v>414</v>
      </c>
      <c r="C119" t="s">
        <v>415</v>
      </c>
      <c r="D119" t="s">
        <v>122</v>
      </c>
      <c r="E119" s="1">
        <v>4531.46</v>
      </c>
      <c r="F119" s="1">
        <v>4531.46</v>
      </c>
      <c r="G119" t="s">
        <v>416</v>
      </c>
      <c r="H119" t="s">
        <v>418</v>
      </c>
      <c r="I119" t="s">
        <v>19</v>
      </c>
      <c r="J119" t="s">
        <v>419</v>
      </c>
      <c r="K119" t="s">
        <v>327</v>
      </c>
      <c r="L119" s="1">
        <v>411.43</v>
      </c>
      <c r="M119" s="1">
        <v>411.43</v>
      </c>
      <c r="N119" s="1">
        <v>374.03</v>
      </c>
      <c r="O119" t="s">
        <v>142</v>
      </c>
      <c r="P119" t="s">
        <v>22</v>
      </c>
      <c r="Q119" s="4">
        <f t="shared" si="4"/>
        <v>43588</v>
      </c>
      <c r="R119" s="5">
        <f t="shared" si="5"/>
        <v>13</v>
      </c>
      <c r="S119" s="39">
        <f t="shared" si="6"/>
        <v>565864</v>
      </c>
    </row>
    <row r="120" spans="1:19">
      <c r="A120" t="s">
        <v>413</v>
      </c>
      <c r="B120" t="s">
        <v>414</v>
      </c>
      <c r="C120" t="s">
        <v>415</v>
      </c>
      <c r="D120" t="s">
        <v>122</v>
      </c>
      <c r="E120" s="1">
        <v>4531.46</v>
      </c>
      <c r="F120" s="1">
        <v>4531.46</v>
      </c>
      <c r="G120" t="s">
        <v>416</v>
      </c>
      <c r="H120" t="s">
        <v>420</v>
      </c>
      <c r="I120" t="s">
        <v>19</v>
      </c>
      <c r="J120" t="s">
        <v>327</v>
      </c>
      <c r="K120" t="s">
        <v>193</v>
      </c>
      <c r="L120" s="1">
        <v>37.409999999999997</v>
      </c>
      <c r="M120" s="1">
        <v>37.409999999999997</v>
      </c>
      <c r="N120" s="1">
        <v>34.01</v>
      </c>
      <c r="O120" t="s">
        <v>193</v>
      </c>
      <c r="P120" t="s">
        <v>22</v>
      </c>
      <c r="Q120" s="4">
        <f t="shared" si="4"/>
        <v>43603</v>
      </c>
      <c r="R120" s="5">
        <f t="shared" si="5"/>
        <v>-2</v>
      </c>
      <c r="S120" s="39">
        <f t="shared" si="6"/>
        <v>-87086</v>
      </c>
    </row>
    <row r="121" spans="1:19">
      <c r="A121" t="s">
        <v>413</v>
      </c>
      <c r="B121" t="s">
        <v>414</v>
      </c>
      <c r="C121" t="s">
        <v>415</v>
      </c>
      <c r="D121" t="s">
        <v>122</v>
      </c>
      <c r="E121" s="1">
        <v>4531.46</v>
      </c>
      <c r="F121" s="1">
        <v>4531.46</v>
      </c>
      <c r="G121" t="s">
        <v>416</v>
      </c>
      <c r="H121" t="s">
        <v>421</v>
      </c>
      <c r="I121" t="s">
        <v>19</v>
      </c>
      <c r="J121" t="s">
        <v>419</v>
      </c>
      <c r="K121" t="s">
        <v>327</v>
      </c>
      <c r="L121" s="1">
        <v>635.9</v>
      </c>
      <c r="M121" s="1">
        <v>635.9</v>
      </c>
      <c r="N121" s="1">
        <v>578.09</v>
      </c>
      <c r="O121" t="s">
        <v>142</v>
      </c>
      <c r="P121" t="s">
        <v>22</v>
      </c>
      <c r="Q121" s="4">
        <f t="shared" si="4"/>
        <v>43588</v>
      </c>
      <c r="R121" s="5">
        <f t="shared" si="5"/>
        <v>13</v>
      </c>
      <c r="S121" s="39">
        <f t="shared" si="6"/>
        <v>565864</v>
      </c>
    </row>
    <row r="122" spans="1:19">
      <c r="A122" t="s">
        <v>413</v>
      </c>
      <c r="B122" t="s">
        <v>414</v>
      </c>
      <c r="C122" t="s">
        <v>415</v>
      </c>
      <c r="D122" t="s">
        <v>122</v>
      </c>
      <c r="E122" s="1">
        <v>4531.46</v>
      </c>
      <c r="F122" s="1">
        <v>4531.46</v>
      </c>
      <c r="G122" t="s">
        <v>416</v>
      </c>
      <c r="H122" t="s">
        <v>422</v>
      </c>
      <c r="I122" t="s">
        <v>19</v>
      </c>
      <c r="J122" t="s">
        <v>327</v>
      </c>
      <c r="K122" t="s">
        <v>193</v>
      </c>
      <c r="L122" s="1">
        <v>56.13</v>
      </c>
      <c r="M122" s="1">
        <v>56.13</v>
      </c>
      <c r="N122" s="1">
        <v>51.03</v>
      </c>
      <c r="O122" t="s">
        <v>193</v>
      </c>
      <c r="P122" t="s">
        <v>22</v>
      </c>
      <c r="Q122" s="4">
        <f t="shared" si="4"/>
        <v>43603</v>
      </c>
      <c r="R122" s="5">
        <f t="shared" si="5"/>
        <v>-2</v>
      </c>
      <c r="S122" s="39">
        <f t="shared" si="6"/>
        <v>-87086</v>
      </c>
    </row>
    <row r="123" spans="1:19">
      <c r="A123" t="s">
        <v>413</v>
      </c>
      <c r="B123" t="s">
        <v>414</v>
      </c>
      <c r="C123" t="s">
        <v>415</v>
      </c>
      <c r="D123" t="s">
        <v>122</v>
      </c>
      <c r="E123" s="1">
        <v>4531.46</v>
      </c>
      <c r="F123" s="1">
        <v>4531.46</v>
      </c>
      <c r="G123" t="s">
        <v>416</v>
      </c>
      <c r="H123" t="s">
        <v>423</v>
      </c>
      <c r="I123" t="s">
        <v>19</v>
      </c>
      <c r="J123" t="s">
        <v>193</v>
      </c>
      <c r="K123" t="s">
        <v>190</v>
      </c>
      <c r="L123" s="1">
        <v>4159.29</v>
      </c>
      <c r="M123" s="1">
        <v>4159.29</v>
      </c>
      <c r="N123" s="1">
        <v>3409.25</v>
      </c>
      <c r="O123" t="s">
        <v>190</v>
      </c>
      <c r="P123" t="s">
        <v>22</v>
      </c>
      <c r="Q123" s="4">
        <f t="shared" si="4"/>
        <v>43613</v>
      </c>
      <c r="R123" s="5">
        <f t="shared" si="5"/>
        <v>-12</v>
      </c>
      <c r="S123" s="39">
        <f t="shared" si="6"/>
        <v>-522636</v>
      </c>
    </row>
    <row r="124" spans="1:19">
      <c r="A124" t="s">
        <v>413</v>
      </c>
      <c r="B124" t="s">
        <v>414</v>
      </c>
      <c r="C124" t="s">
        <v>415</v>
      </c>
      <c r="D124" t="s">
        <v>122</v>
      </c>
      <c r="E124" s="1">
        <v>4531.46</v>
      </c>
      <c r="F124" s="1">
        <v>4531.46</v>
      </c>
      <c r="G124" t="s">
        <v>416</v>
      </c>
      <c r="H124" t="s">
        <v>424</v>
      </c>
      <c r="I124" t="s">
        <v>19</v>
      </c>
      <c r="J124" t="s">
        <v>327</v>
      </c>
      <c r="K124" t="s">
        <v>193</v>
      </c>
      <c r="L124" s="1">
        <v>74.84</v>
      </c>
      <c r="M124" s="1">
        <v>74.84</v>
      </c>
      <c r="N124" s="1">
        <v>68.040000000000006</v>
      </c>
      <c r="O124" t="s">
        <v>193</v>
      </c>
      <c r="P124" t="s">
        <v>22</v>
      </c>
      <c r="Q124" s="4">
        <f t="shared" si="4"/>
        <v>43603</v>
      </c>
      <c r="R124" s="5">
        <f t="shared" si="5"/>
        <v>-2</v>
      </c>
      <c r="S124" s="39">
        <f t="shared" si="6"/>
        <v>-87086</v>
      </c>
    </row>
    <row r="125" spans="1:19">
      <c r="A125" t="s">
        <v>425</v>
      </c>
      <c r="B125" t="s">
        <v>426</v>
      </c>
      <c r="C125" t="s">
        <v>20</v>
      </c>
      <c r="D125" t="s">
        <v>122</v>
      </c>
      <c r="E125" s="1">
        <v>7180</v>
      </c>
      <c r="F125" s="1">
        <v>6812</v>
      </c>
      <c r="G125" t="s">
        <v>427</v>
      </c>
      <c r="H125" t="s">
        <v>428</v>
      </c>
      <c r="I125" t="s">
        <v>19</v>
      </c>
      <c r="J125" t="s">
        <v>94</v>
      </c>
      <c r="K125" t="s">
        <v>108</v>
      </c>
      <c r="L125" s="1">
        <v>1708.35</v>
      </c>
      <c r="M125" s="1">
        <v>1708.35</v>
      </c>
      <c r="N125" s="1">
        <v>1400.29</v>
      </c>
      <c r="O125" t="s">
        <v>429</v>
      </c>
      <c r="P125" t="s">
        <v>22</v>
      </c>
      <c r="Q125" s="4">
        <f t="shared" ref="Q125:Q185" si="7">O125+60</f>
        <v>43655</v>
      </c>
      <c r="R125" s="5">
        <f t="shared" ref="R125:R185" si="8">C125-Q125</f>
        <v>-33</v>
      </c>
      <c r="S125" s="39">
        <f t="shared" ref="S125:S185" si="9">R125*O125</f>
        <v>-1438635</v>
      </c>
    </row>
    <row r="126" spans="1:19">
      <c r="A126" t="s">
        <v>425</v>
      </c>
      <c r="B126" t="s">
        <v>426</v>
      </c>
      <c r="C126" t="s">
        <v>20</v>
      </c>
      <c r="D126" t="s">
        <v>122</v>
      </c>
      <c r="E126" s="1">
        <v>7180</v>
      </c>
      <c r="F126" s="1">
        <v>6812</v>
      </c>
      <c r="G126" t="s">
        <v>427</v>
      </c>
      <c r="H126" t="s">
        <v>430</v>
      </c>
      <c r="I126" t="s">
        <v>19</v>
      </c>
      <c r="J126" t="s">
        <v>431</v>
      </c>
      <c r="K126" t="s">
        <v>432</v>
      </c>
      <c r="L126" s="1">
        <v>1730.5</v>
      </c>
      <c r="M126" s="1">
        <v>1730.5</v>
      </c>
      <c r="N126" s="1">
        <v>1418.44</v>
      </c>
      <c r="O126" t="s">
        <v>432</v>
      </c>
      <c r="P126" t="s">
        <v>22</v>
      </c>
      <c r="Q126" s="4">
        <f t="shared" si="7"/>
        <v>43634</v>
      </c>
      <c r="R126" s="5">
        <f t="shared" si="8"/>
        <v>-12</v>
      </c>
      <c r="S126" s="39">
        <f t="shared" si="9"/>
        <v>-522888</v>
      </c>
    </row>
    <row r="127" spans="1:19">
      <c r="A127" t="s">
        <v>425</v>
      </c>
      <c r="B127" t="s">
        <v>426</v>
      </c>
      <c r="C127" t="s">
        <v>20</v>
      </c>
      <c r="D127" t="s">
        <v>122</v>
      </c>
      <c r="E127" s="1">
        <v>7180</v>
      </c>
      <c r="F127" s="1">
        <v>6812</v>
      </c>
      <c r="G127" t="s">
        <v>427</v>
      </c>
      <c r="H127" t="s">
        <v>433</v>
      </c>
      <c r="I127" t="s">
        <v>19</v>
      </c>
      <c r="J127" t="s">
        <v>83</v>
      </c>
      <c r="K127" t="s">
        <v>33</v>
      </c>
      <c r="L127" s="1">
        <v>1104.1600000000001</v>
      </c>
      <c r="M127" s="1">
        <v>1104.1600000000001</v>
      </c>
      <c r="N127" s="1">
        <v>905.05</v>
      </c>
      <c r="O127" t="s">
        <v>33</v>
      </c>
      <c r="P127" t="s">
        <v>22</v>
      </c>
      <c r="Q127" s="4">
        <f t="shared" si="7"/>
        <v>43625</v>
      </c>
      <c r="R127" s="5">
        <f t="shared" si="8"/>
        <v>-3</v>
      </c>
      <c r="S127" s="39">
        <f t="shared" si="9"/>
        <v>-130695</v>
      </c>
    </row>
    <row r="128" spans="1:19">
      <c r="A128" t="s">
        <v>425</v>
      </c>
      <c r="B128" t="s">
        <v>426</v>
      </c>
      <c r="C128" t="s">
        <v>20</v>
      </c>
      <c r="D128" t="s">
        <v>122</v>
      </c>
      <c r="E128" s="1">
        <v>7180</v>
      </c>
      <c r="F128" s="1">
        <v>6812</v>
      </c>
      <c r="G128" t="s">
        <v>427</v>
      </c>
      <c r="H128" t="s">
        <v>434</v>
      </c>
      <c r="I128" t="s">
        <v>19</v>
      </c>
      <c r="J128" t="s">
        <v>83</v>
      </c>
      <c r="K128" t="s">
        <v>33</v>
      </c>
      <c r="L128" s="1">
        <v>1083.79</v>
      </c>
      <c r="M128" s="1">
        <v>1083.79</v>
      </c>
      <c r="N128" s="1">
        <v>888.35</v>
      </c>
      <c r="O128" t="s">
        <v>33</v>
      </c>
      <c r="P128" t="s">
        <v>22</v>
      </c>
      <c r="Q128" s="4">
        <f t="shared" si="7"/>
        <v>43625</v>
      </c>
      <c r="R128" s="5">
        <f t="shared" si="8"/>
        <v>-3</v>
      </c>
      <c r="S128" s="39">
        <f t="shared" si="9"/>
        <v>-130695</v>
      </c>
    </row>
    <row r="129" spans="1:19">
      <c r="A129" t="s">
        <v>425</v>
      </c>
      <c r="B129" t="s">
        <v>426</v>
      </c>
      <c r="C129" t="s">
        <v>20</v>
      </c>
      <c r="D129" t="s">
        <v>122</v>
      </c>
      <c r="E129" s="1">
        <v>7180</v>
      </c>
      <c r="F129" s="1">
        <v>6812</v>
      </c>
      <c r="G129" t="s">
        <v>427</v>
      </c>
      <c r="H129" t="s">
        <v>435</v>
      </c>
      <c r="I129" t="s">
        <v>19</v>
      </c>
      <c r="J129" t="s">
        <v>176</v>
      </c>
      <c r="K129" t="s">
        <v>242</v>
      </c>
      <c r="L129" s="1">
        <v>220.28</v>
      </c>
      <c r="M129" s="1">
        <v>220.28</v>
      </c>
      <c r="N129" s="1">
        <v>180.56</v>
      </c>
      <c r="O129" t="s">
        <v>242</v>
      </c>
      <c r="P129" t="s">
        <v>22</v>
      </c>
      <c r="Q129" s="4">
        <f t="shared" si="7"/>
        <v>43630</v>
      </c>
      <c r="R129" s="5">
        <f t="shared" si="8"/>
        <v>-8</v>
      </c>
      <c r="S129" s="39">
        <f t="shared" si="9"/>
        <v>-348560</v>
      </c>
    </row>
    <row r="130" spans="1:19">
      <c r="A130" t="s">
        <v>425</v>
      </c>
      <c r="B130" t="s">
        <v>426</v>
      </c>
      <c r="C130" t="s">
        <v>20</v>
      </c>
      <c r="D130" t="s">
        <v>122</v>
      </c>
      <c r="E130" s="1">
        <v>7180</v>
      </c>
      <c r="F130" s="1">
        <v>6812</v>
      </c>
      <c r="G130" t="s">
        <v>427</v>
      </c>
      <c r="H130" t="s">
        <v>436</v>
      </c>
      <c r="I130" t="s">
        <v>19</v>
      </c>
      <c r="J130" t="s">
        <v>247</v>
      </c>
      <c r="K130" t="s">
        <v>118</v>
      </c>
      <c r="L130" s="1">
        <v>2562.2199999999998</v>
      </c>
      <c r="M130" s="1">
        <v>2463.56</v>
      </c>
      <c r="N130" s="1">
        <v>2019.31</v>
      </c>
      <c r="O130" t="s">
        <v>118</v>
      </c>
      <c r="P130" t="s">
        <v>22</v>
      </c>
      <c r="Q130" s="4">
        <f t="shared" si="7"/>
        <v>43647</v>
      </c>
      <c r="R130" s="5">
        <f t="shared" si="8"/>
        <v>-25</v>
      </c>
      <c r="S130" s="39">
        <f t="shared" si="9"/>
        <v>-1089675</v>
      </c>
    </row>
    <row r="131" spans="1:19">
      <c r="A131" t="s">
        <v>437</v>
      </c>
      <c r="B131" t="s">
        <v>438</v>
      </c>
      <c r="C131" t="s">
        <v>20</v>
      </c>
      <c r="D131" t="s">
        <v>122</v>
      </c>
      <c r="E131" s="1">
        <v>2256.23</v>
      </c>
      <c r="F131" s="1">
        <v>2256.23</v>
      </c>
      <c r="G131" t="s">
        <v>439</v>
      </c>
      <c r="H131" t="s">
        <v>440</v>
      </c>
      <c r="I131" t="s">
        <v>19</v>
      </c>
      <c r="J131" t="s">
        <v>441</v>
      </c>
      <c r="K131" t="s">
        <v>368</v>
      </c>
      <c r="L131" s="1">
        <v>2256.23</v>
      </c>
      <c r="M131" s="1">
        <v>2256.23</v>
      </c>
      <c r="N131" s="1">
        <v>2256.23</v>
      </c>
      <c r="O131" t="s">
        <v>368</v>
      </c>
      <c r="P131" t="s">
        <v>29</v>
      </c>
      <c r="Q131" s="4">
        <f t="shared" si="7"/>
        <v>43679</v>
      </c>
      <c r="R131" s="5">
        <f t="shared" si="8"/>
        <v>-57</v>
      </c>
      <c r="S131" s="39">
        <f t="shared" si="9"/>
        <v>-2486283</v>
      </c>
    </row>
    <row r="132" spans="1:19">
      <c r="A132" t="s">
        <v>442</v>
      </c>
      <c r="B132" t="s">
        <v>443</v>
      </c>
      <c r="C132" t="s">
        <v>444</v>
      </c>
      <c r="D132" t="s">
        <v>122</v>
      </c>
      <c r="E132" s="1">
        <v>8027.75</v>
      </c>
      <c r="F132" s="1">
        <v>8027.75</v>
      </c>
      <c r="G132" t="s">
        <v>445</v>
      </c>
      <c r="H132" t="s">
        <v>446</v>
      </c>
      <c r="I132" t="s">
        <v>19</v>
      </c>
      <c r="J132" t="s">
        <v>85</v>
      </c>
      <c r="K132" t="s">
        <v>118</v>
      </c>
      <c r="L132" s="1">
        <v>9793.86</v>
      </c>
      <c r="M132" s="1">
        <v>9793.86</v>
      </c>
      <c r="N132" s="1">
        <v>8027.75</v>
      </c>
      <c r="O132" t="s">
        <v>247</v>
      </c>
      <c r="P132" t="s">
        <v>22</v>
      </c>
      <c r="Q132" s="4">
        <f t="shared" si="7"/>
        <v>43644</v>
      </c>
      <c r="R132" s="5">
        <f t="shared" si="8"/>
        <v>-11</v>
      </c>
      <c r="S132" s="39">
        <f t="shared" si="9"/>
        <v>-479424</v>
      </c>
    </row>
    <row r="133" spans="1:19">
      <c r="A133" t="s">
        <v>447</v>
      </c>
      <c r="B133" t="s">
        <v>448</v>
      </c>
      <c r="C133" t="s">
        <v>145</v>
      </c>
      <c r="D133" t="s">
        <v>83</v>
      </c>
      <c r="E133" s="1">
        <v>2258</v>
      </c>
      <c r="F133" s="1">
        <v>2258</v>
      </c>
      <c r="G133" t="s">
        <v>449</v>
      </c>
      <c r="H133" t="s">
        <v>450</v>
      </c>
      <c r="I133" t="s">
        <v>19</v>
      </c>
      <c r="J133" t="s">
        <v>230</v>
      </c>
      <c r="K133" t="s">
        <v>196</v>
      </c>
      <c r="L133" s="1">
        <v>2258</v>
      </c>
      <c r="M133" s="1">
        <v>2258</v>
      </c>
      <c r="N133" s="1">
        <v>2258</v>
      </c>
      <c r="O133" t="s">
        <v>196</v>
      </c>
      <c r="P133" t="s">
        <v>29</v>
      </c>
      <c r="Q133" s="4">
        <f t="shared" si="7"/>
        <v>43596</v>
      </c>
      <c r="R133" s="5">
        <f t="shared" si="8"/>
        <v>-44</v>
      </c>
      <c r="S133" s="39">
        <f t="shared" si="9"/>
        <v>-1915584</v>
      </c>
    </row>
    <row r="134" spans="1:19">
      <c r="A134" t="s">
        <v>451</v>
      </c>
      <c r="B134" t="s">
        <v>452</v>
      </c>
      <c r="C134" t="s">
        <v>145</v>
      </c>
      <c r="D134" t="s">
        <v>83</v>
      </c>
      <c r="E134" s="1">
        <v>2256.23</v>
      </c>
      <c r="F134" s="1">
        <v>2256.23</v>
      </c>
      <c r="G134" t="s">
        <v>273</v>
      </c>
      <c r="H134" t="s">
        <v>233</v>
      </c>
      <c r="I134" t="s">
        <v>19</v>
      </c>
      <c r="J134" t="s">
        <v>196</v>
      </c>
      <c r="K134" t="s">
        <v>197</v>
      </c>
      <c r="L134" s="1">
        <v>2256.23</v>
      </c>
      <c r="M134" s="1">
        <v>2256.23</v>
      </c>
      <c r="N134" s="1">
        <v>2256.23</v>
      </c>
      <c r="O134" t="s">
        <v>197</v>
      </c>
      <c r="P134" t="s">
        <v>29</v>
      </c>
      <c r="Q134" s="4">
        <f t="shared" si="7"/>
        <v>43598</v>
      </c>
      <c r="R134" s="5">
        <f t="shared" si="8"/>
        <v>-46</v>
      </c>
      <c r="S134" s="39">
        <f t="shared" si="9"/>
        <v>-2002748</v>
      </c>
    </row>
    <row r="135" spans="1:19">
      <c r="A135" t="s">
        <v>453</v>
      </c>
      <c r="B135" t="s">
        <v>454</v>
      </c>
      <c r="C135" t="s">
        <v>145</v>
      </c>
      <c r="D135" t="s">
        <v>83</v>
      </c>
      <c r="E135" s="1">
        <v>2496</v>
      </c>
      <c r="F135" s="1">
        <v>2496</v>
      </c>
      <c r="G135" t="s">
        <v>455</v>
      </c>
      <c r="H135" t="s">
        <v>130</v>
      </c>
      <c r="I135" t="s">
        <v>19</v>
      </c>
      <c r="J135" t="s">
        <v>342</v>
      </c>
      <c r="K135" t="s">
        <v>197</v>
      </c>
      <c r="L135" s="1">
        <v>2496</v>
      </c>
      <c r="M135" s="1">
        <v>2496</v>
      </c>
      <c r="N135" s="1">
        <v>2496</v>
      </c>
      <c r="O135" t="s">
        <v>197</v>
      </c>
      <c r="P135" t="s">
        <v>29</v>
      </c>
      <c r="Q135" s="4">
        <f t="shared" si="7"/>
        <v>43598</v>
      </c>
      <c r="R135" s="5">
        <f t="shared" si="8"/>
        <v>-46</v>
      </c>
      <c r="S135" s="39">
        <f t="shared" si="9"/>
        <v>-2002748</v>
      </c>
    </row>
    <row r="136" spans="1:19">
      <c r="A136" t="s">
        <v>456</v>
      </c>
      <c r="B136" t="s">
        <v>457</v>
      </c>
      <c r="C136" t="s">
        <v>145</v>
      </c>
      <c r="D136" t="s">
        <v>83</v>
      </c>
      <c r="E136" s="1">
        <v>1804.98</v>
      </c>
      <c r="F136" s="1">
        <v>1804.98</v>
      </c>
      <c r="G136" t="s">
        <v>411</v>
      </c>
      <c r="H136" t="s">
        <v>458</v>
      </c>
      <c r="I136" t="s">
        <v>19</v>
      </c>
      <c r="J136" t="s">
        <v>193</v>
      </c>
      <c r="K136" t="s">
        <v>459</v>
      </c>
      <c r="L136" s="1">
        <v>2256.23</v>
      </c>
      <c r="M136" s="1">
        <v>1804.98</v>
      </c>
      <c r="N136" s="1">
        <v>1804.98</v>
      </c>
      <c r="O136" t="s">
        <v>459</v>
      </c>
      <c r="P136" t="s">
        <v>29</v>
      </c>
      <c r="Q136" s="4">
        <f t="shared" si="7"/>
        <v>43604</v>
      </c>
      <c r="R136" s="5">
        <f t="shared" si="8"/>
        <v>-52</v>
      </c>
      <c r="S136" s="39">
        <f t="shared" si="9"/>
        <v>-2264288</v>
      </c>
    </row>
    <row r="137" spans="1:19">
      <c r="A137" t="s">
        <v>460</v>
      </c>
      <c r="B137" t="s">
        <v>461</v>
      </c>
      <c r="C137" t="s">
        <v>242</v>
      </c>
      <c r="D137" t="s">
        <v>162</v>
      </c>
      <c r="E137" s="1">
        <v>7815.7</v>
      </c>
      <c r="F137" s="1">
        <v>4602.5</v>
      </c>
      <c r="G137" t="s">
        <v>253</v>
      </c>
      <c r="H137" t="s">
        <v>462</v>
      </c>
      <c r="I137" t="s">
        <v>19</v>
      </c>
      <c r="J137" t="s">
        <v>239</v>
      </c>
      <c r="K137" t="s">
        <v>320</v>
      </c>
      <c r="L137" s="1">
        <v>845.46</v>
      </c>
      <c r="M137" s="1">
        <v>845.46</v>
      </c>
      <c r="N137" s="1">
        <v>693</v>
      </c>
      <c r="O137" t="s">
        <v>320</v>
      </c>
      <c r="P137" t="s">
        <v>22</v>
      </c>
      <c r="Q137" s="4">
        <f t="shared" si="7"/>
        <v>43541</v>
      </c>
      <c r="R137" s="5">
        <f t="shared" si="8"/>
        <v>29</v>
      </c>
      <c r="S137" s="39">
        <f t="shared" si="9"/>
        <v>1260949</v>
      </c>
    </row>
    <row r="138" spans="1:19">
      <c r="A138" t="s">
        <v>460</v>
      </c>
      <c r="B138" t="s">
        <v>461</v>
      </c>
      <c r="C138" t="s">
        <v>242</v>
      </c>
      <c r="D138" t="s">
        <v>162</v>
      </c>
      <c r="E138" s="1">
        <v>7815.7</v>
      </c>
      <c r="F138" s="1">
        <v>4602.5</v>
      </c>
      <c r="G138" t="s">
        <v>253</v>
      </c>
      <c r="H138" t="s">
        <v>463</v>
      </c>
      <c r="I138" t="s">
        <v>19</v>
      </c>
      <c r="J138" t="s">
        <v>464</v>
      </c>
      <c r="K138" t="s">
        <v>71</v>
      </c>
      <c r="L138" s="1">
        <v>2418.65</v>
      </c>
      <c r="M138" s="1">
        <v>2418.65</v>
      </c>
      <c r="N138" s="1">
        <v>1982.5</v>
      </c>
      <c r="O138" t="s">
        <v>71</v>
      </c>
      <c r="P138" t="s">
        <v>22</v>
      </c>
      <c r="Q138" s="4">
        <f t="shared" si="7"/>
        <v>43543</v>
      </c>
      <c r="R138" s="5">
        <f t="shared" si="8"/>
        <v>27</v>
      </c>
      <c r="S138" s="39">
        <f t="shared" si="9"/>
        <v>1174041</v>
      </c>
    </row>
    <row r="139" spans="1:19">
      <c r="A139" t="s">
        <v>460</v>
      </c>
      <c r="B139" t="s">
        <v>461</v>
      </c>
      <c r="C139" t="s">
        <v>242</v>
      </c>
      <c r="D139" t="s">
        <v>162</v>
      </c>
      <c r="E139" s="1">
        <v>7815.7</v>
      </c>
      <c r="F139" s="1">
        <v>4602.5</v>
      </c>
      <c r="G139" t="s">
        <v>253</v>
      </c>
      <c r="H139" t="s">
        <v>465</v>
      </c>
      <c r="I139" t="s">
        <v>19</v>
      </c>
      <c r="J139" t="s">
        <v>183</v>
      </c>
      <c r="K139" t="s">
        <v>464</v>
      </c>
      <c r="L139" s="1">
        <v>2038.62</v>
      </c>
      <c r="M139" s="1">
        <v>2038.62</v>
      </c>
      <c r="N139" s="1">
        <v>1671</v>
      </c>
      <c r="O139" t="s">
        <v>464</v>
      </c>
      <c r="P139" t="s">
        <v>22</v>
      </c>
      <c r="Q139" s="4">
        <f t="shared" si="7"/>
        <v>43542</v>
      </c>
      <c r="R139" s="5">
        <f t="shared" si="8"/>
        <v>28</v>
      </c>
      <c r="S139" s="39">
        <f t="shared" si="9"/>
        <v>1217496</v>
      </c>
    </row>
    <row r="140" spans="1:19">
      <c r="A140" t="s">
        <v>460</v>
      </c>
      <c r="B140" t="s">
        <v>461</v>
      </c>
      <c r="C140" t="s">
        <v>242</v>
      </c>
      <c r="D140" t="s">
        <v>162</v>
      </c>
      <c r="E140" s="1">
        <v>7815.7</v>
      </c>
      <c r="F140" s="1">
        <v>4602.5</v>
      </c>
      <c r="G140" t="s">
        <v>253</v>
      </c>
      <c r="H140" t="s">
        <v>466</v>
      </c>
      <c r="I140" t="s">
        <v>19</v>
      </c>
      <c r="J140" t="s">
        <v>324</v>
      </c>
      <c r="K140" t="s">
        <v>342</v>
      </c>
      <c r="L140" s="1">
        <v>312.32</v>
      </c>
      <c r="M140" s="1">
        <v>312.32</v>
      </c>
      <c r="N140" s="1">
        <v>256</v>
      </c>
      <c r="O140" t="s">
        <v>342</v>
      </c>
      <c r="P140" t="s">
        <v>22</v>
      </c>
      <c r="Q140" s="4">
        <f t="shared" si="7"/>
        <v>43597</v>
      </c>
      <c r="R140" s="5">
        <f t="shared" si="8"/>
        <v>-27</v>
      </c>
      <c r="S140" s="39">
        <f t="shared" si="9"/>
        <v>-1175499</v>
      </c>
    </row>
    <row r="141" spans="1:19">
      <c r="A141" t="s">
        <v>467</v>
      </c>
      <c r="B141" t="s">
        <v>468</v>
      </c>
      <c r="C141" t="s">
        <v>242</v>
      </c>
      <c r="D141" t="s">
        <v>162</v>
      </c>
      <c r="E141" s="1">
        <v>4408.8</v>
      </c>
      <c r="F141" s="1">
        <v>4408.8</v>
      </c>
      <c r="G141" t="s">
        <v>469</v>
      </c>
      <c r="H141" t="s">
        <v>470</v>
      </c>
      <c r="I141" t="s">
        <v>19</v>
      </c>
      <c r="J141" t="s">
        <v>71</v>
      </c>
      <c r="K141" t="s">
        <v>71</v>
      </c>
      <c r="L141" s="1">
        <v>5233.8</v>
      </c>
      <c r="M141" s="1">
        <v>4408.8</v>
      </c>
      <c r="N141" s="1">
        <v>4408.8</v>
      </c>
      <c r="O141" t="s">
        <v>72</v>
      </c>
      <c r="P141" t="s">
        <v>29</v>
      </c>
      <c r="Q141" s="4">
        <f t="shared" si="7"/>
        <v>43546</v>
      </c>
      <c r="R141" s="5">
        <f t="shared" si="8"/>
        <v>24</v>
      </c>
      <c r="S141" s="39">
        <f t="shared" si="9"/>
        <v>1043664</v>
      </c>
    </row>
    <row r="142" spans="1:19">
      <c r="A142" t="s">
        <v>471</v>
      </c>
      <c r="B142" t="s">
        <v>472</v>
      </c>
      <c r="C142" t="s">
        <v>221</v>
      </c>
      <c r="D142" t="s">
        <v>162</v>
      </c>
      <c r="E142" s="1">
        <v>34750</v>
      </c>
      <c r="F142" s="1">
        <v>34750</v>
      </c>
      <c r="G142" t="s">
        <v>473</v>
      </c>
      <c r="H142" t="s">
        <v>474</v>
      </c>
      <c r="I142" t="s">
        <v>19</v>
      </c>
      <c r="J142" t="s">
        <v>60</v>
      </c>
      <c r="K142" t="s">
        <v>90</v>
      </c>
      <c r="L142" s="1">
        <v>42395</v>
      </c>
      <c r="M142" s="1">
        <v>42395</v>
      </c>
      <c r="N142" s="1">
        <v>34750</v>
      </c>
      <c r="O142" t="s">
        <v>59</v>
      </c>
      <c r="P142" t="s">
        <v>22</v>
      </c>
      <c r="Q142" s="4">
        <f t="shared" si="7"/>
        <v>43518</v>
      </c>
      <c r="R142" s="5">
        <f t="shared" si="8"/>
        <v>60</v>
      </c>
      <c r="S142" s="39">
        <f t="shared" si="9"/>
        <v>2607480</v>
      </c>
    </row>
    <row r="143" spans="1:19">
      <c r="A143" t="s">
        <v>475</v>
      </c>
      <c r="B143" t="s">
        <v>476</v>
      </c>
      <c r="C143" t="s">
        <v>221</v>
      </c>
      <c r="D143" t="s">
        <v>162</v>
      </c>
      <c r="E143" s="1">
        <v>964.84</v>
      </c>
      <c r="F143" s="1">
        <v>964.84</v>
      </c>
      <c r="G143" t="s">
        <v>477</v>
      </c>
      <c r="H143" t="s">
        <v>478</v>
      </c>
      <c r="I143" t="s">
        <v>19</v>
      </c>
      <c r="J143" t="s">
        <v>104</v>
      </c>
      <c r="K143" t="s">
        <v>112</v>
      </c>
      <c r="L143" s="1">
        <v>964.84</v>
      </c>
      <c r="M143" s="1">
        <v>964.84</v>
      </c>
      <c r="N143" s="1">
        <v>964.84</v>
      </c>
      <c r="O143" t="s">
        <v>176</v>
      </c>
      <c r="P143" t="s">
        <v>29</v>
      </c>
      <c r="Q143" s="4">
        <f t="shared" si="7"/>
        <v>43624</v>
      </c>
      <c r="R143" s="5">
        <f t="shared" si="8"/>
        <v>-46</v>
      </c>
      <c r="S143" s="39">
        <f t="shared" si="9"/>
        <v>-2003944</v>
      </c>
    </row>
    <row r="144" spans="1:19">
      <c r="A144" t="s">
        <v>479</v>
      </c>
      <c r="B144" t="s">
        <v>480</v>
      </c>
      <c r="C144" t="s">
        <v>176</v>
      </c>
      <c r="D144" t="s">
        <v>162</v>
      </c>
      <c r="E144" s="1">
        <v>150</v>
      </c>
      <c r="F144" s="1">
        <v>150</v>
      </c>
      <c r="G144" t="s">
        <v>481</v>
      </c>
      <c r="H144" t="s">
        <v>482</v>
      </c>
      <c r="I144" t="s">
        <v>19</v>
      </c>
      <c r="J144" t="s">
        <v>459</v>
      </c>
      <c r="K144" t="s">
        <v>483</v>
      </c>
      <c r="L144" s="1">
        <v>150</v>
      </c>
      <c r="M144" s="1">
        <v>150</v>
      </c>
      <c r="N144" s="1">
        <v>150</v>
      </c>
      <c r="O144" t="s">
        <v>32</v>
      </c>
      <c r="P144" t="s">
        <v>29</v>
      </c>
      <c r="Q144" s="4">
        <f t="shared" si="7"/>
        <v>43609</v>
      </c>
      <c r="R144" s="5">
        <f t="shared" si="8"/>
        <v>-45</v>
      </c>
      <c r="S144" s="39">
        <f t="shared" si="9"/>
        <v>-1959705</v>
      </c>
    </row>
    <row r="145" spans="1:19">
      <c r="A145" t="s">
        <v>484</v>
      </c>
      <c r="B145" t="s">
        <v>485</v>
      </c>
      <c r="C145" t="s">
        <v>140</v>
      </c>
      <c r="D145" t="s">
        <v>162</v>
      </c>
      <c r="E145" s="1">
        <v>3060</v>
      </c>
      <c r="F145" s="1">
        <v>3060</v>
      </c>
      <c r="G145" t="s">
        <v>486</v>
      </c>
      <c r="H145" t="s">
        <v>487</v>
      </c>
      <c r="I145" t="s">
        <v>19</v>
      </c>
      <c r="J145" t="s">
        <v>488</v>
      </c>
      <c r="K145" t="s">
        <v>97</v>
      </c>
      <c r="L145" s="1">
        <v>3660</v>
      </c>
      <c r="M145" s="1">
        <v>3060</v>
      </c>
      <c r="N145" s="1">
        <v>3060</v>
      </c>
      <c r="O145" t="s">
        <v>342</v>
      </c>
      <c r="P145" t="s">
        <v>29</v>
      </c>
      <c r="Q145" s="4">
        <f t="shared" si="7"/>
        <v>43597</v>
      </c>
      <c r="R145" s="5">
        <f t="shared" si="8"/>
        <v>-31</v>
      </c>
      <c r="S145" s="39">
        <f t="shared" si="9"/>
        <v>-1349647</v>
      </c>
    </row>
    <row r="146" spans="1:19">
      <c r="A146" t="s">
        <v>489</v>
      </c>
      <c r="B146" t="s">
        <v>490</v>
      </c>
      <c r="C146" t="s">
        <v>140</v>
      </c>
      <c r="D146" t="s">
        <v>162</v>
      </c>
      <c r="E146" s="1">
        <v>2191.89</v>
      </c>
      <c r="F146" s="1">
        <v>2191.89</v>
      </c>
      <c r="G146" t="s">
        <v>491</v>
      </c>
      <c r="H146" t="s">
        <v>492</v>
      </c>
      <c r="I146" t="s">
        <v>19</v>
      </c>
      <c r="J146" t="s">
        <v>104</v>
      </c>
      <c r="K146" t="s">
        <v>493</v>
      </c>
      <c r="L146" s="1">
        <v>2191.89</v>
      </c>
      <c r="M146" s="1">
        <v>2191.89</v>
      </c>
      <c r="N146" s="1">
        <v>2191.89</v>
      </c>
      <c r="O146" t="s">
        <v>493</v>
      </c>
      <c r="P146" t="s">
        <v>29</v>
      </c>
      <c r="Q146" s="4">
        <f t="shared" si="7"/>
        <v>43617</v>
      </c>
      <c r="R146" s="5">
        <f t="shared" si="8"/>
        <v>-51</v>
      </c>
      <c r="S146" s="39">
        <f t="shared" si="9"/>
        <v>-2221407</v>
      </c>
    </row>
    <row r="147" spans="1:19">
      <c r="A147" t="s">
        <v>494</v>
      </c>
      <c r="B147" t="s">
        <v>495</v>
      </c>
      <c r="C147" t="s">
        <v>431</v>
      </c>
      <c r="D147" t="s">
        <v>162</v>
      </c>
      <c r="E147" s="1">
        <v>39288.57</v>
      </c>
      <c r="F147" s="1">
        <v>11086.65</v>
      </c>
      <c r="G147" t="s">
        <v>496</v>
      </c>
      <c r="H147" t="s">
        <v>497</v>
      </c>
      <c r="I147" t="s">
        <v>19</v>
      </c>
      <c r="J147" t="s">
        <v>498</v>
      </c>
      <c r="K147" t="s">
        <v>90</v>
      </c>
      <c r="L147" s="1">
        <v>796.26</v>
      </c>
      <c r="M147" s="1">
        <v>796.26</v>
      </c>
      <c r="N147" s="1">
        <v>652.66999999999996</v>
      </c>
      <c r="O147" t="s">
        <v>90</v>
      </c>
      <c r="P147" t="s">
        <v>22</v>
      </c>
      <c r="Q147" s="4">
        <f t="shared" si="7"/>
        <v>43525</v>
      </c>
      <c r="R147" s="5">
        <f t="shared" si="8"/>
        <v>47</v>
      </c>
      <c r="S147" s="39">
        <f t="shared" si="9"/>
        <v>2042855</v>
      </c>
    </row>
    <row r="148" spans="1:19">
      <c r="A148" t="s">
        <v>499</v>
      </c>
      <c r="B148" t="s">
        <v>500</v>
      </c>
      <c r="C148" t="s">
        <v>25</v>
      </c>
      <c r="D148" t="s">
        <v>16</v>
      </c>
      <c r="E148" s="1">
        <v>2160</v>
      </c>
      <c r="F148" s="1">
        <v>2160</v>
      </c>
      <c r="G148" t="s">
        <v>501</v>
      </c>
      <c r="H148" t="s">
        <v>27</v>
      </c>
      <c r="I148" t="s">
        <v>28</v>
      </c>
      <c r="J148" t="s">
        <v>15</v>
      </c>
      <c r="K148" t="s">
        <v>15</v>
      </c>
      <c r="L148" s="1">
        <v>2700</v>
      </c>
      <c r="M148" s="1">
        <v>2160</v>
      </c>
      <c r="N148" s="1">
        <v>2160</v>
      </c>
      <c r="O148" t="str">
        <f>J148</f>
        <v>18-GIU-19</v>
      </c>
      <c r="P148" t="s">
        <v>29</v>
      </c>
      <c r="Q148" s="4">
        <f t="shared" si="7"/>
        <v>43694</v>
      </c>
      <c r="R148" s="5">
        <f t="shared" si="8"/>
        <v>-58</v>
      </c>
      <c r="S148" s="39">
        <f t="shared" si="9"/>
        <v>-2530772</v>
      </c>
    </row>
    <row r="149" spans="1:19">
      <c r="A149" t="s">
        <v>502</v>
      </c>
      <c r="B149" t="s">
        <v>503</v>
      </c>
      <c r="C149" t="s">
        <v>493</v>
      </c>
      <c r="D149" t="s">
        <v>33</v>
      </c>
      <c r="E149" s="1">
        <v>9915.4599999999991</v>
      </c>
      <c r="F149" s="1">
        <v>7603.09</v>
      </c>
      <c r="G149" t="s">
        <v>504</v>
      </c>
      <c r="H149" t="s">
        <v>505</v>
      </c>
      <c r="I149" t="s">
        <v>19</v>
      </c>
      <c r="J149" t="s">
        <v>506</v>
      </c>
      <c r="K149" t="s">
        <v>507</v>
      </c>
      <c r="L149" s="1">
        <v>2322.6799999999998</v>
      </c>
      <c r="M149" s="1">
        <v>2322.6799999999998</v>
      </c>
      <c r="N149" s="1">
        <v>1903.84</v>
      </c>
      <c r="O149" t="s">
        <v>507</v>
      </c>
      <c r="P149" t="s">
        <v>22</v>
      </c>
      <c r="Q149" s="4">
        <f t="shared" si="7"/>
        <v>43564</v>
      </c>
      <c r="R149" s="5">
        <f t="shared" si="8"/>
        <v>-7</v>
      </c>
      <c r="S149" s="39">
        <f t="shared" si="9"/>
        <v>-304528</v>
      </c>
    </row>
    <row r="150" spans="1:19">
      <c r="A150" t="s">
        <v>502</v>
      </c>
      <c r="B150" t="s">
        <v>503</v>
      </c>
      <c r="C150" t="s">
        <v>493</v>
      </c>
      <c r="D150" t="s">
        <v>33</v>
      </c>
      <c r="E150" s="1">
        <v>9915.4599999999991</v>
      </c>
      <c r="F150" s="1">
        <v>7603.09</v>
      </c>
      <c r="G150" t="s">
        <v>504</v>
      </c>
      <c r="H150" t="s">
        <v>508</v>
      </c>
      <c r="I150" t="s">
        <v>19</v>
      </c>
      <c r="J150" t="s">
        <v>292</v>
      </c>
      <c r="K150" t="s">
        <v>316</v>
      </c>
      <c r="L150" s="1">
        <v>1275.67</v>
      </c>
      <c r="M150" s="1">
        <v>1275.67</v>
      </c>
      <c r="N150" s="1">
        <v>1045.6300000000001</v>
      </c>
      <c r="O150" t="s">
        <v>316</v>
      </c>
      <c r="P150" t="s">
        <v>22</v>
      </c>
      <c r="Q150" s="4">
        <f t="shared" si="7"/>
        <v>43560</v>
      </c>
      <c r="R150" s="5">
        <f t="shared" si="8"/>
        <v>-3</v>
      </c>
      <c r="S150" s="39">
        <f t="shared" si="9"/>
        <v>-130500</v>
      </c>
    </row>
    <row r="151" spans="1:19">
      <c r="A151" t="s">
        <v>502</v>
      </c>
      <c r="B151" t="s">
        <v>503</v>
      </c>
      <c r="C151" t="s">
        <v>493</v>
      </c>
      <c r="D151" t="s">
        <v>33</v>
      </c>
      <c r="E151" s="1">
        <v>9915.4599999999991</v>
      </c>
      <c r="F151" s="1">
        <v>7603.09</v>
      </c>
      <c r="G151" t="s">
        <v>504</v>
      </c>
      <c r="H151" t="s">
        <v>509</v>
      </c>
      <c r="I151" t="s">
        <v>19</v>
      </c>
      <c r="J151" t="s">
        <v>291</v>
      </c>
      <c r="K151" t="s">
        <v>316</v>
      </c>
      <c r="L151" s="1">
        <v>1536.83</v>
      </c>
      <c r="M151" s="1">
        <v>1536.83</v>
      </c>
      <c r="N151" s="1">
        <v>1259.7</v>
      </c>
      <c r="O151" t="s">
        <v>316</v>
      </c>
      <c r="P151" t="s">
        <v>22</v>
      </c>
      <c r="Q151" s="4">
        <f t="shared" si="7"/>
        <v>43560</v>
      </c>
      <c r="R151" s="5">
        <f t="shared" si="8"/>
        <v>-3</v>
      </c>
      <c r="S151" s="39">
        <f t="shared" si="9"/>
        <v>-130500</v>
      </c>
    </row>
    <row r="152" spans="1:19">
      <c r="A152" t="s">
        <v>502</v>
      </c>
      <c r="B152" t="s">
        <v>503</v>
      </c>
      <c r="C152" t="s">
        <v>493</v>
      </c>
      <c r="D152" t="s">
        <v>33</v>
      </c>
      <c r="E152" s="1">
        <v>9915.4599999999991</v>
      </c>
      <c r="F152" s="1">
        <v>7603.09</v>
      </c>
      <c r="G152" t="s">
        <v>504</v>
      </c>
      <c r="H152" t="s">
        <v>510</v>
      </c>
      <c r="I152" t="s">
        <v>19</v>
      </c>
      <c r="J152" t="s">
        <v>56</v>
      </c>
      <c r="K152" t="s">
        <v>46</v>
      </c>
      <c r="L152" s="1">
        <v>3143.11</v>
      </c>
      <c r="M152" s="1">
        <v>3143.11</v>
      </c>
      <c r="N152" s="1">
        <v>2576.3200000000002</v>
      </c>
      <c r="O152" t="s">
        <v>46</v>
      </c>
      <c r="P152" t="s">
        <v>22</v>
      </c>
      <c r="Q152" s="4">
        <f t="shared" si="7"/>
        <v>43570</v>
      </c>
      <c r="R152" s="5">
        <f t="shared" si="8"/>
        <v>-13</v>
      </c>
      <c r="S152" s="39">
        <f t="shared" si="9"/>
        <v>-565630</v>
      </c>
    </row>
    <row r="153" spans="1:19">
      <c r="A153" t="s">
        <v>502</v>
      </c>
      <c r="B153" t="s">
        <v>503</v>
      </c>
      <c r="C153" t="s">
        <v>493</v>
      </c>
      <c r="D153" t="s">
        <v>33</v>
      </c>
      <c r="E153" s="1">
        <v>9915.4599999999991</v>
      </c>
      <c r="F153" s="1">
        <v>7603.09</v>
      </c>
      <c r="G153" t="s">
        <v>504</v>
      </c>
      <c r="H153" t="s">
        <v>511</v>
      </c>
      <c r="I153" t="s">
        <v>19</v>
      </c>
      <c r="J153" t="s">
        <v>200</v>
      </c>
      <c r="K153" t="s">
        <v>89</v>
      </c>
      <c r="L153" s="1">
        <v>339.28</v>
      </c>
      <c r="M153" s="1">
        <v>339.28</v>
      </c>
      <c r="N153" s="1">
        <v>278.10000000000002</v>
      </c>
      <c r="O153" t="s">
        <v>318</v>
      </c>
      <c r="P153" t="s">
        <v>22</v>
      </c>
      <c r="Q153" s="4">
        <f t="shared" si="7"/>
        <v>43549</v>
      </c>
      <c r="R153" s="5">
        <f t="shared" si="8"/>
        <v>8</v>
      </c>
      <c r="S153" s="39">
        <f t="shared" si="9"/>
        <v>347912</v>
      </c>
    </row>
    <row r="154" spans="1:19">
      <c r="A154" t="s">
        <v>502</v>
      </c>
      <c r="B154" t="s">
        <v>503</v>
      </c>
      <c r="C154" t="s">
        <v>493</v>
      </c>
      <c r="D154" t="s">
        <v>33</v>
      </c>
      <c r="E154" s="1">
        <v>9915.4599999999991</v>
      </c>
      <c r="F154" s="1">
        <v>7603.09</v>
      </c>
      <c r="G154" t="s">
        <v>504</v>
      </c>
      <c r="H154" t="s">
        <v>512</v>
      </c>
      <c r="I154" t="s">
        <v>19</v>
      </c>
      <c r="J154" t="s">
        <v>513</v>
      </c>
      <c r="K154" t="s">
        <v>320</v>
      </c>
      <c r="L154" s="1">
        <v>658.19</v>
      </c>
      <c r="M154" s="1">
        <v>658.19</v>
      </c>
      <c r="N154" s="1">
        <v>539.5</v>
      </c>
      <c r="O154" t="s">
        <v>320</v>
      </c>
      <c r="P154" t="s">
        <v>22</v>
      </c>
      <c r="Q154" s="4">
        <f t="shared" si="7"/>
        <v>43541</v>
      </c>
      <c r="R154" s="5">
        <f t="shared" si="8"/>
        <v>16</v>
      </c>
      <c r="S154" s="39">
        <f t="shared" si="9"/>
        <v>695696</v>
      </c>
    </row>
    <row r="155" spans="1:19">
      <c r="A155" t="s">
        <v>514</v>
      </c>
      <c r="B155" t="s">
        <v>515</v>
      </c>
      <c r="C155" t="s">
        <v>94</v>
      </c>
      <c r="D155" t="s">
        <v>86</v>
      </c>
      <c r="E155" s="1">
        <v>11939.79</v>
      </c>
      <c r="F155" s="1">
        <v>800.7</v>
      </c>
      <c r="G155" t="s">
        <v>496</v>
      </c>
      <c r="H155" t="s">
        <v>516</v>
      </c>
      <c r="I155" t="s">
        <v>19</v>
      </c>
      <c r="J155" t="s">
        <v>62</v>
      </c>
      <c r="K155" t="s">
        <v>63</v>
      </c>
      <c r="L155" s="1">
        <v>976.85</v>
      </c>
      <c r="M155" s="1">
        <v>976.85</v>
      </c>
      <c r="N155" s="1">
        <v>800.7</v>
      </c>
      <c r="O155" t="s">
        <v>63</v>
      </c>
      <c r="P155" t="s">
        <v>22</v>
      </c>
      <c r="Q155" s="4">
        <f t="shared" si="7"/>
        <v>43512</v>
      </c>
      <c r="R155" s="5">
        <f t="shared" si="8"/>
        <v>80</v>
      </c>
      <c r="S155" s="39">
        <f t="shared" si="9"/>
        <v>3476160</v>
      </c>
    </row>
    <row r="156" spans="1:19">
      <c r="A156" t="s">
        <v>517</v>
      </c>
      <c r="B156" t="s">
        <v>518</v>
      </c>
      <c r="C156" t="s">
        <v>101</v>
      </c>
      <c r="D156" t="s">
        <v>86</v>
      </c>
      <c r="E156" s="1">
        <v>1423.06</v>
      </c>
      <c r="F156" s="1">
        <v>1423.06</v>
      </c>
      <c r="G156" t="s">
        <v>519</v>
      </c>
      <c r="H156" t="s">
        <v>520</v>
      </c>
      <c r="I156" t="s">
        <v>19</v>
      </c>
      <c r="J156" t="s">
        <v>43</v>
      </c>
      <c r="K156" t="s">
        <v>316</v>
      </c>
      <c r="L156" s="1">
        <v>925.96</v>
      </c>
      <c r="M156" s="1">
        <v>925.96</v>
      </c>
      <c r="N156" s="1">
        <v>758.98</v>
      </c>
      <c r="O156" t="s">
        <v>316</v>
      </c>
      <c r="P156" t="s">
        <v>22</v>
      </c>
      <c r="Q156" s="4">
        <f t="shared" si="7"/>
        <v>43560</v>
      </c>
      <c r="R156" s="5">
        <f t="shared" si="8"/>
        <v>33</v>
      </c>
      <c r="S156" s="39">
        <f t="shared" si="9"/>
        <v>1435500</v>
      </c>
    </row>
    <row r="157" spans="1:19">
      <c r="A157" t="s">
        <v>517</v>
      </c>
      <c r="B157" t="s">
        <v>518</v>
      </c>
      <c r="C157" t="s">
        <v>101</v>
      </c>
      <c r="D157" t="s">
        <v>86</v>
      </c>
      <c r="E157" s="1">
        <v>1423.06</v>
      </c>
      <c r="F157" s="1">
        <v>1423.06</v>
      </c>
      <c r="G157" t="s">
        <v>519</v>
      </c>
      <c r="H157" t="s">
        <v>521</v>
      </c>
      <c r="I157" t="s">
        <v>19</v>
      </c>
      <c r="J157" t="s">
        <v>43</v>
      </c>
      <c r="K157" t="s">
        <v>316</v>
      </c>
      <c r="L157" s="1">
        <v>810.18</v>
      </c>
      <c r="M157" s="1">
        <v>810.18</v>
      </c>
      <c r="N157" s="1">
        <v>664.08</v>
      </c>
      <c r="O157" t="s">
        <v>316</v>
      </c>
      <c r="P157" t="s">
        <v>22</v>
      </c>
      <c r="Q157" s="4">
        <f t="shared" si="7"/>
        <v>43560</v>
      </c>
      <c r="R157" s="5">
        <f t="shared" si="8"/>
        <v>33</v>
      </c>
      <c r="S157" s="39">
        <f t="shared" si="9"/>
        <v>1435500</v>
      </c>
    </row>
    <row r="158" spans="1:19">
      <c r="A158" t="s">
        <v>522</v>
      </c>
      <c r="B158" t="s">
        <v>523</v>
      </c>
      <c r="C158" t="s">
        <v>108</v>
      </c>
      <c r="D158" t="s">
        <v>86</v>
      </c>
      <c r="E158" s="1">
        <v>2256.23</v>
      </c>
      <c r="F158" s="1">
        <v>2256.23</v>
      </c>
      <c r="G158" t="s">
        <v>439</v>
      </c>
      <c r="H158" t="s">
        <v>377</v>
      </c>
      <c r="I158" t="s">
        <v>19</v>
      </c>
      <c r="J158" t="s">
        <v>117</v>
      </c>
      <c r="K158" t="s">
        <v>215</v>
      </c>
      <c r="L158" s="1">
        <v>2256.23</v>
      </c>
      <c r="M158" s="1">
        <v>2256.23</v>
      </c>
      <c r="N158" s="1">
        <v>2256.23</v>
      </c>
      <c r="O158" t="s">
        <v>215</v>
      </c>
      <c r="P158" t="s">
        <v>29</v>
      </c>
      <c r="Q158" s="4">
        <f t="shared" si="7"/>
        <v>43648</v>
      </c>
      <c r="R158" s="5">
        <f t="shared" si="8"/>
        <v>-54</v>
      </c>
      <c r="S158" s="39">
        <f t="shared" si="9"/>
        <v>-2353752</v>
      </c>
    </row>
    <row r="159" spans="1:19">
      <c r="A159" t="s">
        <v>524</v>
      </c>
      <c r="B159" t="s">
        <v>525</v>
      </c>
      <c r="C159" t="s">
        <v>108</v>
      </c>
      <c r="D159" t="s">
        <v>86</v>
      </c>
      <c r="E159" s="1">
        <v>3125.01</v>
      </c>
      <c r="F159" s="1">
        <v>3125.01</v>
      </c>
      <c r="G159" t="s">
        <v>526</v>
      </c>
      <c r="H159" t="s">
        <v>527</v>
      </c>
      <c r="I159" t="s">
        <v>19</v>
      </c>
      <c r="J159" t="s">
        <v>117</v>
      </c>
      <c r="K159" t="s">
        <v>215</v>
      </c>
      <c r="L159" s="1">
        <v>2083.34</v>
      </c>
      <c r="M159" s="1">
        <v>2083.34</v>
      </c>
      <c r="N159" s="1">
        <v>2083.34</v>
      </c>
      <c r="O159" t="s">
        <v>215</v>
      </c>
      <c r="P159" t="s">
        <v>29</v>
      </c>
      <c r="Q159" s="4">
        <f t="shared" si="7"/>
        <v>43648</v>
      </c>
      <c r="R159" s="5">
        <f t="shared" si="8"/>
        <v>-54</v>
      </c>
      <c r="S159" s="39">
        <f t="shared" si="9"/>
        <v>-2353752</v>
      </c>
    </row>
    <row r="160" spans="1:19">
      <c r="A160" t="s">
        <v>524</v>
      </c>
      <c r="B160" t="s">
        <v>525</v>
      </c>
      <c r="C160" t="s">
        <v>108</v>
      </c>
      <c r="D160" t="s">
        <v>86</v>
      </c>
      <c r="E160" s="1">
        <v>3125.01</v>
      </c>
      <c r="F160" s="1">
        <v>3125.01</v>
      </c>
      <c r="G160" t="s">
        <v>526</v>
      </c>
      <c r="H160" t="s">
        <v>528</v>
      </c>
      <c r="I160" t="s">
        <v>19</v>
      </c>
      <c r="J160" t="s">
        <v>221</v>
      </c>
      <c r="K160" t="s">
        <v>85</v>
      </c>
      <c r="L160" s="1">
        <v>72.41</v>
      </c>
      <c r="M160" s="1">
        <v>72.41</v>
      </c>
      <c r="N160" s="1">
        <v>72.41</v>
      </c>
      <c r="O160" t="s">
        <v>85</v>
      </c>
      <c r="P160" t="s">
        <v>29</v>
      </c>
      <c r="Q160" s="4">
        <f t="shared" si="7"/>
        <v>43639</v>
      </c>
      <c r="R160" s="5">
        <f t="shared" si="8"/>
        <v>-45</v>
      </c>
      <c r="S160" s="39">
        <f t="shared" si="9"/>
        <v>-1961055</v>
      </c>
    </row>
    <row r="161" spans="1:19">
      <c r="A161" t="s">
        <v>524</v>
      </c>
      <c r="B161" t="s">
        <v>525</v>
      </c>
      <c r="C161" t="s">
        <v>108</v>
      </c>
      <c r="D161" t="s">
        <v>86</v>
      </c>
      <c r="E161" s="1">
        <v>3125.01</v>
      </c>
      <c r="F161" s="1">
        <v>3125.01</v>
      </c>
      <c r="G161" t="s">
        <v>526</v>
      </c>
      <c r="H161" t="s">
        <v>529</v>
      </c>
      <c r="I161" t="s">
        <v>19</v>
      </c>
      <c r="J161" t="s">
        <v>142</v>
      </c>
      <c r="K161" t="s">
        <v>190</v>
      </c>
      <c r="L161" s="1">
        <v>969.26</v>
      </c>
      <c r="M161" s="1">
        <v>969.26</v>
      </c>
      <c r="N161" s="1">
        <v>969.26</v>
      </c>
      <c r="O161" t="s">
        <v>190</v>
      </c>
      <c r="P161" t="s">
        <v>29</v>
      </c>
      <c r="Q161" s="4">
        <f t="shared" si="7"/>
        <v>43613</v>
      </c>
      <c r="R161" s="5">
        <f t="shared" si="8"/>
        <v>-19</v>
      </c>
      <c r="S161" s="39">
        <f t="shared" si="9"/>
        <v>-827507</v>
      </c>
    </row>
    <row r="162" spans="1:19">
      <c r="A162" t="s">
        <v>530</v>
      </c>
      <c r="B162" t="s">
        <v>531</v>
      </c>
      <c r="C162" t="s">
        <v>108</v>
      </c>
      <c r="D162" t="s">
        <v>86</v>
      </c>
      <c r="E162" s="1">
        <v>2812.5</v>
      </c>
      <c r="F162" s="1">
        <v>2812.5</v>
      </c>
      <c r="G162" t="s">
        <v>17</v>
      </c>
      <c r="H162" t="s">
        <v>532</v>
      </c>
      <c r="I162" t="s">
        <v>19</v>
      </c>
      <c r="J162" t="s">
        <v>162</v>
      </c>
      <c r="K162" t="s">
        <v>94</v>
      </c>
      <c r="L162" s="1">
        <v>1875</v>
      </c>
      <c r="M162" s="1">
        <v>1875</v>
      </c>
      <c r="N162" s="1">
        <v>1875</v>
      </c>
      <c r="O162" t="s">
        <v>162</v>
      </c>
      <c r="P162" t="s">
        <v>22</v>
      </c>
      <c r="Q162" s="4">
        <f t="shared" si="7"/>
        <v>43651</v>
      </c>
      <c r="R162" s="5">
        <f t="shared" si="8"/>
        <v>-57</v>
      </c>
      <c r="S162" s="39">
        <f t="shared" si="9"/>
        <v>-2484687</v>
      </c>
    </row>
    <row r="163" spans="1:19">
      <c r="A163" t="s">
        <v>530</v>
      </c>
      <c r="B163" t="s">
        <v>531</v>
      </c>
      <c r="C163" t="s">
        <v>108</v>
      </c>
      <c r="D163" t="s">
        <v>86</v>
      </c>
      <c r="E163" s="1">
        <v>2812.5</v>
      </c>
      <c r="F163" s="1">
        <v>2812.5</v>
      </c>
      <c r="G163" t="s">
        <v>17</v>
      </c>
      <c r="H163" t="s">
        <v>389</v>
      </c>
      <c r="I163" t="s">
        <v>19</v>
      </c>
      <c r="J163" t="s">
        <v>105</v>
      </c>
      <c r="K163" t="s">
        <v>112</v>
      </c>
      <c r="L163" s="1">
        <v>937.5</v>
      </c>
      <c r="M163" s="1">
        <v>937.5</v>
      </c>
      <c r="N163" s="1">
        <v>937.5</v>
      </c>
      <c r="O163" t="s">
        <v>112</v>
      </c>
      <c r="P163" t="s">
        <v>22</v>
      </c>
      <c r="Q163" s="4">
        <f t="shared" si="7"/>
        <v>43620</v>
      </c>
      <c r="R163" s="5">
        <f t="shared" si="8"/>
        <v>-26</v>
      </c>
      <c r="S163" s="39">
        <f t="shared" si="9"/>
        <v>-1132560</v>
      </c>
    </row>
    <row r="164" spans="1:19">
      <c r="A164" t="s">
        <v>533</v>
      </c>
      <c r="B164" t="s">
        <v>534</v>
      </c>
      <c r="C164" t="s">
        <v>371</v>
      </c>
      <c r="D164" t="s">
        <v>122</v>
      </c>
      <c r="E164" s="1">
        <v>227</v>
      </c>
      <c r="F164" s="1">
        <v>227</v>
      </c>
      <c r="G164" t="s">
        <v>535</v>
      </c>
      <c r="H164" t="s">
        <v>536</v>
      </c>
      <c r="I164" t="s">
        <v>19</v>
      </c>
      <c r="J164" t="s">
        <v>221</v>
      </c>
      <c r="K164" t="s">
        <v>247</v>
      </c>
      <c r="L164" s="1">
        <v>276.94</v>
      </c>
      <c r="M164" s="1">
        <v>276.94</v>
      </c>
      <c r="N164" s="1">
        <v>227</v>
      </c>
      <c r="O164" t="s">
        <v>247</v>
      </c>
      <c r="P164" t="s">
        <v>22</v>
      </c>
      <c r="Q164" s="4">
        <f t="shared" si="7"/>
        <v>43644</v>
      </c>
      <c r="R164" s="5">
        <f t="shared" si="8"/>
        <v>-18</v>
      </c>
      <c r="S164" s="39">
        <f t="shared" si="9"/>
        <v>-784512</v>
      </c>
    </row>
    <row r="165" spans="1:19">
      <c r="A165" t="s">
        <v>537</v>
      </c>
      <c r="B165" t="s">
        <v>538</v>
      </c>
      <c r="C165" t="s">
        <v>125</v>
      </c>
      <c r="D165" t="s">
        <v>122</v>
      </c>
      <c r="E165" s="1">
        <v>1108.99</v>
      </c>
      <c r="F165" s="1">
        <v>1108.99</v>
      </c>
      <c r="G165" t="s">
        <v>539</v>
      </c>
      <c r="H165" t="s">
        <v>540</v>
      </c>
      <c r="I165" t="s">
        <v>19</v>
      </c>
      <c r="J165" t="s">
        <v>85</v>
      </c>
      <c r="K165" t="s">
        <v>247</v>
      </c>
      <c r="L165" s="1">
        <v>1124.3499999999999</v>
      </c>
      <c r="M165" s="1">
        <v>1124.3499999999999</v>
      </c>
      <c r="N165" s="1">
        <v>921.6</v>
      </c>
      <c r="O165" t="s">
        <v>247</v>
      </c>
      <c r="P165" t="s">
        <v>22</v>
      </c>
      <c r="Q165" s="4">
        <f t="shared" si="7"/>
        <v>43644</v>
      </c>
      <c r="R165" s="5">
        <f t="shared" si="8"/>
        <v>-24</v>
      </c>
      <c r="S165" s="39">
        <f t="shared" si="9"/>
        <v>-1046016</v>
      </c>
    </row>
    <row r="166" spans="1:19">
      <c r="A166" t="s">
        <v>537</v>
      </c>
      <c r="B166" t="s">
        <v>538</v>
      </c>
      <c r="C166" t="s">
        <v>125</v>
      </c>
      <c r="D166" t="s">
        <v>122</v>
      </c>
      <c r="E166" s="1">
        <v>1108.99</v>
      </c>
      <c r="F166" s="1">
        <v>1108.99</v>
      </c>
      <c r="G166" t="s">
        <v>539</v>
      </c>
      <c r="H166" t="s">
        <v>541</v>
      </c>
      <c r="I166" t="s">
        <v>19</v>
      </c>
      <c r="J166" t="s">
        <v>65</v>
      </c>
      <c r="K166" t="s">
        <v>37</v>
      </c>
      <c r="L166" s="1">
        <v>228.62</v>
      </c>
      <c r="M166" s="1">
        <v>41.23</v>
      </c>
      <c r="N166" s="1">
        <v>33.79</v>
      </c>
      <c r="O166" t="s">
        <v>37</v>
      </c>
      <c r="P166" t="s">
        <v>22</v>
      </c>
      <c r="Q166" s="4">
        <f t="shared" si="7"/>
        <v>43499</v>
      </c>
      <c r="R166" s="5">
        <f t="shared" si="8"/>
        <v>121</v>
      </c>
      <c r="S166" s="39">
        <f t="shared" si="9"/>
        <v>5256119</v>
      </c>
    </row>
    <row r="167" spans="1:19">
      <c r="A167" t="s">
        <v>537</v>
      </c>
      <c r="B167" t="s">
        <v>538</v>
      </c>
      <c r="C167" t="s">
        <v>125</v>
      </c>
      <c r="D167" t="s">
        <v>122</v>
      </c>
      <c r="E167" s="1">
        <v>1108.99</v>
      </c>
      <c r="F167" s="1">
        <v>1108.99</v>
      </c>
      <c r="G167" t="s">
        <v>539</v>
      </c>
      <c r="H167" t="s">
        <v>541</v>
      </c>
      <c r="I167" t="s">
        <v>19</v>
      </c>
      <c r="J167" t="s">
        <v>65</v>
      </c>
      <c r="K167" t="s">
        <v>37</v>
      </c>
      <c r="L167" s="1">
        <v>228.62</v>
      </c>
      <c r="M167" s="1">
        <v>187.39</v>
      </c>
      <c r="N167" s="1">
        <v>153.6</v>
      </c>
      <c r="O167" t="s">
        <v>37</v>
      </c>
      <c r="P167" t="s">
        <v>22</v>
      </c>
      <c r="Q167" s="4">
        <f t="shared" si="7"/>
        <v>43499</v>
      </c>
      <c r="R167" s="5">
        <f t="shared" si="8"/>
        <v>121</v>
      </c>
      <c r="S167" s="39">
        <f t="shared" si="9"/>
        <v>5256119</v>
      </c>
    </row>
    <row r="168" spans="1:19">
      <c r="A168" t="s">
        <v>542</v>
      </c>
      <c r="B168" t="s">
        <v>543</v>
      </c>
      <c r="C168" t="s">
        <v>126</v>
      </c>
      <c r="D168" t="s">
        <v>122</v>
      </c>
      <c r="E168" s="1">
        <v>1026</v>
      </c>
      <c r="F168" s="1">
        <v>1026</v>
      </c>
      <c r="G168" t="s">
        <v>403</v>
      </c>
      <c r="H168" t="s">
        <v>544</v>
      </c>
      <c r="I168" t="s">
        <v>19</v>
      </c>
      <c r="J168" t="s">
        <v>65</v>
      </c>
      <c r="K168" t="s">
        <v>75</v>
      </c>
      <c r="L168" s="1">
        <v>1251.72</v>
      </c>
      <c r="M168" s="1">
        <v>1251.72</v>
      </c>
      <c r="N168" s="1">
        <v>1026</v>
      </c>
      <c r="O168" t="s">
        <v>79</v>
      </c>
      <c r="P168" t="s">
        <v>22</v>
      </c>
      <c r="Q168" s="4">
        <f t="shared" si="7"/>
        <v>43500</v>
      </c>
      <c r="R168" s="5">
        <f t="shared" si="8"/>
        <v>121</v>
      </c>
      <c r="S168" s="39">
        <f t="shared" si="9"/>
        <v>5256240</v>
      </c>
    </row>
    <row r="169" spans="1:19">
      <c r="A169" t="s">
        <v>545</v>
      </c>
      <c r="B169" t="s">
        <v>546</v>
      </c>
      <c r="C169" t="s">
        <v>204</v>
      </c>
      <c r="D169" t="s">
        <v>159</v>
      </c>
      <c r="E169" s="1">
        <v>68667.56</v>
      </c>
      <c r="F169" s="1">
        <v>68667.56</v>
      </c>
      <c r="G169" t="s">
        <v>547</v>
      </c>
      <c r="H169" t="s">
        <v>548</v>
      </c>
      <c r="I169" t="s">
        <v>19</v>
      </c>
      <c r="J169" t="s">
        <v>145</v>
      </c>
      <c r="K169" t="s">
        <v>104</v>
      </c>
      <c r="L169" s="1">
        <v>71414.259999999995</v>
      </c>
      <c r="M169" s="1">
        <v>71414.259999999995</v>
      </c>
      <c r="N169" s="1">
        <v>68667.56</v>
      </c>
      <c r="O169" t="s">
        <v>104</v>
      </c>
      <c r="P169" t="s">
        <v>22</v>
      </c>
      <c r="Q169" s="4">
        <f t="shared" si="7"/>
        <v>43616</v>
      </c>
      <c r="R169" s="5">
        <f t="shared" si="8"/>
        <v>-9</v>
      </c>
      <c r="S169" s="39">
        <f t="shared" si="9"/>
        <v>-392004</v>
      </c>
    </row>
    <row r="170" spans="1:19">
      <c r="A170" t="s">
        <v>549</v>
      </c>
      <c r="B170" t="s">
        <v>550</v>
      </c>
      <c r="C170" t="s">
        <v>108</v>
      </c>
      <c r="D170" t="s">
        <v>86</v>
      </c>
      <c r="E170" s="1">
        <v>2500</v>
      </c>
      <c r="F170" s="1">
        <v>2500</v>
      </c>
      <c r="G170" t="s">
        <v>551</v>
      </c>
      <c r="H170" t="s">
        <v>110</v>
      </c>
      <c r="I170" t="s">
        <v>19</v>
      </c>
      <c r="J170" t="s">
        <v>161</v>
      </c>
      <c r="K170" t="s">
        <v>162</v>
      </c>
      <c r="L170" s="1">
        <v>2500</v>
      </c>
      <c r="M170" s="1">
        <v>2500</v>
      </c>
      <c r="N170" s="1">
        <v>2500</v>
      </c>
      <c r="O170" t="s">
        <v>162</v>
      </c>
      <c r="P170" t="s">
        <v>29</v>
      </c>
      <c r="Q170" s="4">
        <f t="shared" si="7"/>
        <v>43651</v>
      </c>
      <c r="R170" s="5">
        <f t="shared" si="8"/>
        <v>-57</v>
      </c>
      <c r="S170" s="39">
        <f t="shared" si="9"/>
        <v>-2484687</v>
      </c>
    </row>
    <row r="171" spans="1:19">
      <c r="A171" t="s">
        <v>552</v>
      </c>
      <c r="B171" t="s">
        <v>553</v>
      </c>
      <c r="C171" t="s">
        <v>158</v>
      </c>
      <c r="D171" t="s">
        <v>159</v>
      </c>
      <c r="E171" s="1">
        <v>2191.89</v>
      </c>
      <c r="F171" s="1">
        <v>2191.89</v>
      </c>
      <c r="G171" t="s">
        <v>491</v>
      </c>
      <c r="H171" t="s">
        <v>554</v>
      </c>
      <c r="I171" t="s">
        <v>19</v>
      </c>
      <c r="J171" t="s">
        <v>162</v>
      </c>
      <c r="K171" t="s">
        <v>94</v>
      </c>
      <c r="L171" s="1">
        <v>2191.89</v>
      </c>
      <c r="M171" s="1">
        <v>2191.89</v>
      </c>
      <c r="N171" s="1">
        <v>2191.89</v>
      </c>
      <c r="O171" t="s">
        <v>162</v>
      </c>
      <c r="P171" t="s">
        <v>29</v>
      </c>
      <c r="Q171" s="4">
        <f t="shared" si="7"/>
        <v>43651</v>
      </c>
      <c r="R171" s="5">
        <f t="shared" si="8"/>
        <v>-49</v>
      </c>
      <c r="S171" s="39">
        <f t="shared" si="9"/>
        <v>-2135959</v>
      </c>
    </row>
    <row r="172" spans="1:19">
      <c r="A172" t="s">
        <v>555</v>
      </c>
      <c r="B172" t="s">
        <v>556</v>
      </c>
      <c r="C172" t="s">
        <v>85</v>
      </c>
      <c r="D172" t="s">
        <v>86</v>
      </c>
      <c r="E172" s="1">
        <v>512</v>
      </c>
      <c r="F172" s="1">
        <v>512</v>
      </c>
      <c r="G172" t="s">
        <v>557</v>
      </c>
      <c r="H172" t="s">
        <v>558</v>
      </c>
      <c r="I172" t="s">
        <v>19</v>
      </c>
      <c r="J172" t="s">
        <v>559</v>
      </c>
      <c r="K172" t="s">
        <v>560</v>
      </c>
      <c r="L172" s="1">
        <v>624.64</v>
      </c>
      <c r="M172" s="1">
        <v>624.64</v>
      </c>
      <c r="N172" s="1">
        <v>512</v>
      </c>
      <c r="O172" t="s">
        <v>560</v>
      </c>
      <c r="P172" t="s">
        <v>22</v>
      </c>
      <c r="Q172" s="4">
        <f t="shared" si="7"/>
        <v>43486</v>
      </c>
      <c r="R172" s="5">
        <f t="shared" si="8"/>
        <v>93</v>
      </c>
      <c r="S172" s="39">
        <f t="shared" si="9"/>
        <v>4038618</v>
      </c>
    </row>
    <row r="173" spans="1:19">
      <c r="A173" t="s">
        <v>561</v>
      </c>
      <c r="B173" t="s">
        <v>562</v>
      </c>
      <c r="C173" t="s">
        <v>85</v>
      </c>
      <c r="D173" t="s">
        <v>86</v>
      </c>
      <c r="E173" s="1">
        <v>2925.95</v>
      </c>
      <c r="F173" s="1">
        <v>2925.95</v>
      </c>
      <c r="G173" t="s">
        <v>563</v>
      </c>
      <c r="H173" t="s">
        <v>564</v>
      </c>
      <c r="I173" t="s">
        <v>19</v>
      </c>
      <c r="J173" t="s">
        <v>89</v>
      </c>
      <c r="K173" t="s">
        <v>316</v>
      </c>
      <c r="L173" s="1">
        <v>363.56</v>
      </c>
      <c r="M173" s="1">
        <v>363.56</v>
      </c>
      <c r="N173" s="1">
        <v>298</v>
      </c>
      <c r="O173" t="s">
        <v>316</v>
      </c>
      <c r="P173" t="s">
        <v>22</v>
      </c>
      <c r="Q173" s="4">
        <f t="shared" si="7"/>
        <v>43560</v>
      </c>
      <c r="R173" s="5">
        <f t="shared" si="8"/>
        <v>19</v>
      </c>
      <c r="S173" s="39">
        <f t="shared" si="9"/>
        <v>826500</v>
      </c>
    </row>
    <row r="174" spans="1:19">
      <c r="A174" t="s">
        <v>561</v>
      </c>
      <c r="B174" t="s">
        <v>562</v>
      </c>
      <c r="C174" t="s">
        <v>85</v>
      </c>
      <c r="D174" t="s">
        <v>86</v>
      </c>
      <c r="E174" s="1">
        <v>2925.95</v>
      </c>
      <c r="F174" s="1">
        <v>2925.95</v>
      </c>
      <c r="G174" t="s">
        <v>563</v>
      </c>
      <c r="H174" t="s">
        <v>565</v>
      </c>
      <c r="I174" t="s">
        <v>19</v>
      </c>
      <c r="J174" t="s">
        <v>340</v>
      </c>
      <c r="K174" t="s">
        <v>316</v>
      </c>
      <c r="L174" s="1">
        <v>1006.68</v>
      </c>
      <c r="M174" s="1">
        <v>1006.68</v>
      </c>
      <c r="N174" s="1">
        <v>825.15</v>
      </c>
      <c r="O174" t="s">
        <v>316</v>
      </c>
      <c r="P174" t="s">
        <v>22</v>
      </c>
      <c r="Q174" s="4">
        <f t="shared" si="7"/>
        <v>43560</v>
      </c>
      <c r="R174" s="5">
        <f t="shared" si="8"/>
        <v>19</v>
      </c>
      <c r="S174" s="39">
        <f t="shared" si="9"/>
        <v>826500</v>
      </c>
    </row>
    <row r="175" spans="1:19">
      <c r="A175" t="s">
        <v>561</v>
      </c>
      <c r="B175" t="s">
        <v>562</v>
      </c>
      <c r="C175" t="s">
        <v>85</v>
      </c>
      <c r="D175" t="s">
        <v>86</v>
      </c>
      <c r="E175" s="1">
        <v>2925.95</v>
      </c>
      <c r="F175" s="1">
        <v>2925.95</v>
      </c>
      <c r="G175" t="s">
        <v>563</v>
      </c>
      <c r="H175" t="s">
        <v>566</v>
      </c>
      <c r="I175" t="s">
        <v>19</v>
      </c>
      <c r="J175" t="s">
        <v>340</v>
      </c>
      <c r="K175" t="s">
        <v>316</v>
      </c>
      <c r="L175" s="1">
        <v>757.99</v>
      </c>
      <c r="M175" s="1">
        <v>757.99</v>
      </c>
      <c r="N175" s="1">
        <v>621.29999999999995</v>
      </c>
      <c r="O175" t="s">
        <v>316</v>
      </c>
      <c r="P175" t="s">
        <v>22</v>
      </c>
      <c r="Q175" s="4">
        <f t="shared" si="7"/>
        <v>43560</v>
      </c>
      <c r="R175" s="5">
        <f t="shared" si="8"/>
        <v>19</v>
      </c>
      <c r="S175" s="39">
        <f t="shared" si="9"/>
        <v>826500</v>
      </c>
    </row>
    <row r="176" spans="1:19">
      <c r="A176" t="s">
        <v>561</v>
      </c>
      <c r="B176" t="s">
        <v>562</v>
      </c>
      <c r="C176" t="s">
        <v>85</v>
      </c>
      <c r="D176" t="s">
        <v>86</v>
      </c>
      <c r="E176" s="1">
        <v>2925.95</v>
      </c>
      <c r="F176" s="1">
        <v>2925.95</v>
      </c>
      <c r="G176" t="s">
        <v>563</v>
      </c>
      <c r="H176" t="s">
        <v>567</v>
      </c>
      <c r="I176" t="s">
        <v>19</v>
      </c>
      <c r="J176" t="s">
        <v>340</v>
      </c>
      <c r="K176" t="s">
        <v>316</v>
      </c>
      <c r="L176" s="1">
        <v>465.92</v>
      </c>
      <c r="M176" s="1">
        <v>465.92</v>
      </c>
      <c r="N176" s="1">
        <v>381.9</v>
      </c>
      <c r="O176" t="s">
        <v>316</v>
      </c>
      <c r="P176" t="s">
        <v>22</v>
      </c>
      <c r="Q176" s="4">
        <f t="shared" si="7"/>
        <v>43560</v>
      </c>
      <c r="R176" s="5">
        <f t="shared" si="8"/>
        <v>19</v>
      </c>
      <c r="S176" s="39">
        <f t="shared" si="9"/>
        <v>826500</v>
      </c>
    </row>
    <row r="177" spans="1:19">
      <c r="A177" t="s">
        <v>561</v>
      </c>
      <c r="B177" t="s">
        <v>562</v>
      </c>
      <c r="C177" t="s">
        <v>85</v>
      </c>
      <c r="D177" t="s">
        <v>86</v>
      </c>
      <c r="E177" s="1">
        <v>2925.95</v>
      </c>
      <c r="F177" s="1">
        <v>2925.95</v>
      </c>
      <c r="G177" t="s">
        <v>563</v>
      </c>
      <c r="H177" t="s">
        <v>568</v>
      </c>
      <c r="I177" t="s">
        <v>19</v>
      </c>
      <c r="J177" t="s">
        <v>89</v>
      </c>
      <c r="K177" t="s">
        <v>316</v>
      </c>
      <c r="L177" s="1">
        <v>363.56</v>
      </c>
      <c r="M177" s="1">
        <v>363.56</v>
      </c>
      <c r="N177" s="1">
        <v>298</v>
      </c>
      <c r="O177" t="s">
        <v>316</v>
      </c>
      <c r="P177" t="s">
        <v>22</v>
      </c>
      <c r="Q177" s="4">
        <f t="shared" si="7"/>
        <v>43560</v>
      </c>
      <c r="R177" s="5">
        <f t="shared" si="8"/>
        <v>19</v>
      </c>
      <c r="S177" s="39">
        <f t="shared" si="9"/>
        <v>826500</v>
      </c>
    </row>
    <row r="178" spans="1:19">
      <c r="A178" t="s">
        <v>561</v>
      </c>
      <c r="B178" t="s">
        <v>562</v>
      </c>
      <c r="C178" t="s">
        <v>85</v>
      </c>
      <c r="D178" t="s">
        <v>86</v>
      </c>
      <c r="E178" s="1">
        <v>2925.95</v>
      </c>
      <c r="F178" s="1">
        <v>2925.95</v>
      </c>
      <c r="G178" t="s">
        <v>563</v>
      </c>
      <c r="H178" t="s">
        <v>569</v>
      </c>
      <c r="I178" t="s">
        <v>19</v>
      </c>
      <c r="J178" t="s">
        <v>340</v>
      </c>
      <c r="K178" t="s">
        <v>316</v>
      </c>
      <c r="L178" s="1">
        <v>215.21</v>
      </c>
      <c r="M178" s="1">
        <v>215.21</v>
      </c>
      <c r="N178" s="1">
        <v>176.4</v>
      </c>
      <c r="O178" t="s">
        <v>316</v>
      </c>
      <c r="P178" t="s">
        <v>22</v>
      </c>
      <c r="Q178" s="4">
        <f t="shared" si="7"/>
        <v>43560</v>
      </c>
      <c r="R178" s="5">
        <f t="shared" si="8"/>
        <v>19</v>
      </c>
      <c r="S178" s="39">
        <f t="shared" si="9"/>
        <v>826500</v>
      </c>
    </row>
    <row r="179" spans="1:19">
      <c r="A179" t="s">
        <v>561</v>
      </c>
      <c r="B179" t="s">
        <v>562</v>
      </c>
      <c r="C179" t="s">
        <v>85</v>
      </c>
      <c r="D179" t="s">
        <v>86</v>
      </c>
      <c r="E179" s="1">
        <v>2925.95</v>
      </c>
      <c r="F179" s="1">
        <v>2925.95</v>
      </c>
      <c r="G179" t="s">
        <v>563</v>
      </c>
      <c r="H179" t="s">
        <v>570</v>
      </c>
      <c r="I179" t="s">
        <v>19</v>
      </c>
      <c r="J179" t="s">
        <v>340</v>
      </c>
      <c r="K179" t="s">
        <v>316</v>
      </c>
      <c r="L179" s="1">
        <v>163.79</v>
      </c>
      <c r="M179" s="1">
        <v>163.79</v>
      </c>
      <c r="N179" s="1">
        <v>134.25</v>
      </c>
      <c r="O179" t="s">
        <v>316</v>
      </c>
      <c r="P179" t="s">
        <v>22</v>
      </c>
      <c r="Q179" s="4">
        <f t="shared" si="7"/>
        <v>43560</v>
      </c>
      <c r="R179" s="5">
        <f t="shared" si="8"/>
        <v>19</v>
      </c>
      <c r="S179" s="39">
        <f t="shared" si="9"/>
        <v>826500</v>
      </c>
    </row>
    <row r="180" spans="1:19">
      <c r="A180" t="s">
        <v>561</v>
      </c>
      <c r="B180" t="s">
        <v>562</v>
      </c>
      <c r="C180" t="s">
        <v>85</v>
      </c>
      <c r="D180" t="s">
        <v>86</v>
      </c>
      <c r="E180" s="1">
        <v>2925.95</v>
      </c>
      <c r="F180" s="1">
        <v>2925.95</v>
      </c>
      <c r="G180" t="s">
        <v>563</v>
      </c>
      <c r="H180" t="s">
        <v>571</v>
      </c>
      <c r="I180" t="s">
        <v>19</v>
      </c>
      <c r="J180" t="s">
        <v>340</v>
      </c>
      <c r="K180" t="s">
        <v>316</v>
      </c>
      <c r="L180" s="1">
        <v>232.96</v>
      </c>
      <c r="M180" s="1">
        <v>232.96</v>
      </c>
      <c r="N180" s="1">
        <v>190.95</v>
      </c>
      <c r="O180" t="s">
        <v>316</v>
      </c>
      <c r="P180" t="s">
        <v>22</v>
      </c>
      <c r="Q180" s="4">
        <f t="shared" si="7"/>
        <v>43560</v>
      </c>
      <c r="R180" s="5">
        <f t="shared" si="8"/>
        <v>19</v>
      </c>
      <c r="S180" s="39">
        <f t="shared" si="9"/>
        <v>826500</v>
      </c>
    </row>
    <row r="181" spans="1:19">
      <c r="A181" t="s">
        <v>572</v>
      </c>
      <c r="B181" t="s">
        <v>573</v>
      </c>
      <c r="C181" t="s">
        <v>162</v>
      </c>
      <c r="D181" t="s">
        <v>86</v>
      </c>
      <c r="E181" s="1">
        <v>3000</v>
      </c>
      <c r="F181" s="1">
        <v>3000</v>
      </c>
      <c r="G181" t="s">
        <v>574</v>
      </c>
      <c r="H181" t="s">
        <v>27</v>
      </c>
      <c r="I181" t="s">
        <v>19</v>
      </c>
      <c r="J181" t="s">
        <v>200</v>
      </c>
      <c r="K181" t="s">
        <v>199</v>
      </c>
      <c r="L181" s="1">
        <v>3660</v>
      </c>
      <c r="M181" s="1">
        <v>3660</v>
      </c>
      <c r="N181" s="1">
        <v>3000</v>
      </c>
      <c r="O181" t="s">
        <v>199</v>
      </c>
      <c r="P181" t="s">
        <v>22</v>
      </c>
      <c r="Q181" s="4">
        <f t="shared" si="7"/>
        <v>43548</v>
      </c>
      <c r="R181" s="5">
        <f t="shared" si="8"/>
        <v>43</v>
      </c>
      <c r="S181" s="39">
        <f t="shared" si="9"/>
        <v>1869984</v>
      </c>
    </row>
    <row r="182" spans="1:19">
      <c r="A182" t="s">
        <v>575</v>
      </c>
      <c r="B182" t="s">
        <v>576</v>
      </c>
      <c r="C182" t="s">
        <v>126</v>
      </c>
      <c r="D182" t="s">
        <v>122</v>
      </c>
      <c r="E182" s="1">
        <v>1220</v>
      </c>
      <c r="F182" s="1">
        <v>1220</v>
      </c>
      <c r="G182" t="s">
        <v>577</v>
      </c>
      <c r="H182" t="s">
        <v>578</v>
      </c>
      <c r="I182" t="s">
        <v>19</v>
      </c>
      <c r="J182" t="s">
        <v>101</v>
      </c>
      <c r="K182" t="s">
        <v>108</v>
      </c>
      <c r="L182" s="1">
        <v>1220</v>
      </c>
      <c r="M182" s="1">
        <v>1220</v>
      </c>
      <c r="N182" s="1">
        <v>1220</v>
      </c>
      <c r="O182" t="s">
        <v>108</v>
      </c>
      <c r="P182" t="s">
        <v>22</v>
      </c>
      <c r="Q182" s="4">
        <f t="shared" si="7"/>
        <v>43654</v>
      </c>
      <c r="R182" s="5">
        <f t="shared" si="8"/>
        <v>-33</v>
      </c>
      <c r="S182" s="39">
        <f t="shared" si="9"/>
        <v>-1438602</v>
      </c>
    </row>
    <row r="183" spans="1:19">
      <c r="A183" t="s">
        <v>425</v>
      </c>
      <c r="B183" t="s">
        <v>579</v>
      </c>
      <c r="C183" t="s">
        <v>20</v>
      </c>
      <c r="D183" t="s">
        <v>122</v>
      </c>
      <c r="E183" s="1">
        <v>7180</v>
      </c>
      <c r="F183" s="1">
        <v>368</v>
      </c>
      <c r="G183" t="s">
        <v>427</v>
      </c>
      <c r="H183" t="s">
        <v>580</v>
      </c>
      <c r="I183" t="s">
        <v>19</v>
      </c>
      <c r="J183" t="s">
        <v>581</v>
      </c>
      <c r="K183" t="s">
        <v>582</v>
      </c>
      <c r="L183" s="1">
        <v>448.96</v>
      </c>
      <c r="M183" s="1">
        <v>448.96</v>
      </c>
      <c r="N183" s="1">
        <v>368</v>
      </c>
      <c r="O183" t="s">
        <v>582</v>
      </c>
      <c r="P183" t="s">
        <v>22</v>
      </c>
      <c r="Q183" s="4">
        <f t="shared" si="7"/>
        <v>43417</v>
      </c>
      <c r="R183" s="5">
        <f t="shared" si="8"/>
        <v>205</v>
      </c>
      <c r="S183" s="39">
        <f t="shared" si="9"/>
        <v>8888185</v>
      </c>
    </row>
    <row r="184" spans="1:19">
      <c r="A184" t="s">
        <v>583</v>
      </c>
      <c r="B184" t="s">
        <v>584</v>
      </c>
      <c r="C184" t="s">
        <v>98</v>
      </c>
      <c r="D184" t="s">
        <v>83</v>
      </c>
      <c r="E184" s="1">
        <v>5000</v>
      </c>
      <c r="F184" s="1">
        <v>5000</v>
      </c>
      <c r="G184" t="s">
        <v>585</v>
      </c>
      <c r="H184" t="s">
        <v>450</v>
      </c>
      <c r="I184" t="s">
        <v>19</v>
      </c>
      <c r="J184" t="s">
        <v>265</v>
      </c>
      <c r="K184" t="s">
        <v>142</v>
      </c>
      <c r="L184" s="1">
        <v>2500</v>
      </c>
      <c r="M184" s="1">
        <v>2500</v>
      </c>
      <c r="N184" s="1">
        <v>2500</v>
      </c>
      <c r="O184" t="s">
        <v>142</v>
      </c>
      <c r="P184" t="s">
        <v>29</v>
      </c>
      <c r="Q184" s="4">
        <f t="shared" si="7"/>
        <v>43588</v>
      </c>
      <c r="R184" s="5">
        <f t="shared" si="8"/>
        <v>-46</v>
      </c>
      <c r="S184" s="39">
        <f t="shared" si="9"/>
        <v>-2002288</v>
      </c>
    </row>
    <row r="185" spans="1:19">
      <c r="A185" t="s">
        <v>583</v>
      </c>
      <c r="B185" t="s">
        <v>584</v>
      </c>
      <c r="C185" t="s">
        <v>98</v>
      </c>
      <c r="D185" t="s">
        <v>83</v>
      </c>
      <c r="E185" s="1">
        <v>5000</v>
      </c>
      <c r="F185" s="1">
        <v>5000</v>
      </c>
      <c r="G185" t="s">
        <v>585</v>
      </c>
      <c r="H185" t="s">
        <v>586</v>
      </c>
      <c r="I185" t="s">
        <v>19</v>
      </c>
      <c r="J185" t="s">
        <v>91</v>
      </c>
      <c r="K185" t="s">
        <v>44</v>
      </c>
      <c r="L185" s="1">
        <v>2500</v>
      </c>
      <c r="M185" s="1">
        <v>2500</v>
      </c>
      <c r="N185" s="1">
        <v>2500</v>
      </c>
      <c r="O185" t="s">
        <v>168</v>
      </c>
      <c r="P185" t="s">
        <v>29</v>
      </c>
      <c r="Q185" s="4">
        <f t="shared" si="7"/>
        <v>43574</v>
      </c>
      <c r="R185" s="5">
        <f t="shared" si="8"/>
        <v>-32</v>
      </c>
      <c r="S185" s="39">
        <f t="shared" si="9"/>
        <v>-1392448</v>
      </c>
    </row>
    <row r="186" spans="1:19">
      <c r="A186" t="s">
        <v>587</v>
      </c>
      <c r="B186" t="s">
        <v>588</v>
      </c>
      <c r="C186" t="s">
        <v>145</v>
      </c>
      <c r="D186" t="s">
        <v>83</v>
      </c>
      <c r="E186" s="1">
        <v>9600</v>
      </c>
      <c r="F186" s="1">
        <v>9600</v>
      </c>
      <c r="G186" t="s">
        <v>589</v>
      </c>
      <c r="H186" t="s">
        <v>412</v>
      </c>
      <c r="I186" t="s">
        <v>19</v>
      </c>
      <c r="J186" t="s">
        <v>590</v>
      </c>
      <c r="K186" t="s">
        <v>196</v>
      </c>
      <c r="L186" s="1">
        <v>9600</v>
      </c>
      <c r="M186" s="1">
        <v>9600</v>
      </c>
      <c r="N186" s="1">
        <v>9600</v>
      </c>
      <c r="O186" t="s">
        <v>230</v>
      </c>
      <c r="P186" t="s">
        <v>29</v>
      </c>
      <c r="Q186" s="4">
        <f t="shared" ref="Q186:Q249" si="10">O186+60</f>
        <v>43595</v>
      </c>
      <c r="R186" s="5">
        <f t="shared" ref="R186:R249" si="11">C186-Q186</f>
        <v>-43</v>
      </c>
      <c r="S186" s="39">
        <f t="shared" ref="S186:S249" si="12">R186*O186</f>
        <v>-1872005</v>
      </c>
    </row>
    <row r="187" spans="1:19">
      <c r="A187" t="s">
        <v>591</v>
      </c>
      <c r="B187" t="s">
        <v>592</v>
      </c>
      <c r="C187" t="s">
        <v>145</v>
      </c>
      <c r="D187" t="s">
        <v>83</v>
      </c>
      <c r="E187" s="1">
        <v>4800</v>
      </c>
      <c r="F187" s="1">
        <v>4800</v>
      </c>
      <c r="G187" t="s">
        <v>260</v>
      </c>
      <c r="H187" t="s">
        <v>233</v>
      </c>
      <c r="I187" t="s">
        <v>19</v>
      </c>
      <c r="J187" t="s">
        <v>593</v>
      </c>
      <c r="K187" t="s">
        <v>193</v>
      </c>
      <c r="L187" s="1">
        <v>4800</v>
      </c>
      <c r="M187" s="1">
        <v>4800</v>
      </c>
      <c r="N187" s="1">
        <v>4800</v>
      </c>
      <c r="O187" t="s">
        <v>98</v>
      </c>
      <c r="P187" t="s">
        <v>29</v>
      </c>
      <c r="Q187" s="4">
        <f t="shared" si="10"/>
        <v>43602</v>
      </c>
      <c r="R187" s="5">
        <f t="shared" si="11"/>
        <v>-50</v>
      </c>
      <c r="S187" s="39">
        <f t="shared" si="12"/>
        <v>-2177100</v>
      </c>
    </row>
    <row r="188" spans="1:19">
      <c r="A188" t="s">
        <v>594</v>
      </c>
      <c r="B188" t="s">
        <v>595</v>
      </c>
      <c r="C188" t="s">
        <v>242</v>
      </c>
      <c r="D188" t="s">
        <v>162</v>
      </c>
      <c r="E188" s="1">
        <v>8625.86</v>
      </c>
      <c r="F188" s="1">
        <v>4684.47</v>
      </c>
      <c r="G188" t="s">
        <v>427</v>
      </c>
      <c r="H188" t="s">
        <v>596</v>
      </c>
      <c r="I188" t="s">
        <v>19</v>
      </c>
      <c r="J188" t="s">
        <v>75</v>
      </c>
      <c r="K188" t="s">
        <v>40</v>
      </c>
      <c r="L188" s="1">
        <v>2167.5700000000002</v>
      </c>
      <c r="M188" s="1">
        <v>2167.5700000000002</v>
      </c>
      <c r="N188" s="1">
        <v>1776.7</v>
      </c>
      <c r="O188" t="s">
        <v>153</v>
      </c>
      <c r="P188" t="s">
        <v>22</v>
      </c>
      <c r="Q188" s="4">
        <f t="shared" si="10"/>
        <v>43508</v>
      </c>
      <c r="R188" s="5">
        <f t="shared" si="11"/>
        <v>62</v>
      </c>
      <c r="S188" s="39">
        <f t="shared" si="12"/>
        <v>2693776</v>
      </c>
    </row>
    <row r="189" spans="1:19">
      <c r="A189" t="s">
        <v>594</v>
      </c>
      <c r="B189" t="s">
        <v>595</v>
      </c>
      <c r="C189" t="s">
        <v>242</v>
      </c>
      <c r="D189" t="s">
        <v>162</v>
      </c>
      <c r="E189" s="1">
        <v>8625.86</v>
      </c>
      <c r="F189" s="1">
        <v>4684.47</v>
      </c>
      <c r="G189" t="s">
        <v>427</v>
      </c>
      <c r="H189" t="s">
        <v>597</v>
      </c>
      <c r="I189" t="s">
        <v>19</v>
      </c>
      <c r="J189" t="s">
        <v>37</v>
      </c>
      <c r="K189" t="s">
        <v>358</v>
      </c>
      <c r="L189" s="1">
        <v>2480.3200000000002</v>
      </c>
      <c r="M189" s="1">
        <v>2480.3200000000002</v>
      </c>
      <c r="N189" s="1">
        <v>2033.05</v>
      </c>
      <c r="O189" t="s">
        <v>358</v>
      </c>
      <c r="P189" t="s">
        <v>22</v>
      </c>
      <c r="Q189" s="4">
        <f t="shared" si="10"/>
        <v>43506</v>
      </c>
      <c r="R189" s="5">
        <f t="shared" si="11"/>
        <v>64</v>
      </c>
      <c r="S189" s="39">
        <f t="shared" si="12"/>
        <v>2780544</v>
      </c>
    </row>
    <row r="190" spans="1:19">
      <c r="A190" t="s">
        <v>594</v>
      </c>
      <c r="B190" t="s">
        <v>595</v>
      </c>
      <c r="C190" t="s">
        <v>242</v>
      </c>
      <c r="D190" t="s">
        <v>162</v>
      </c>
      <c r="E190" s="1">
        <v>8625.86</v>
      </c>
      <c r="F190" s="1">
        <v>4684.47</v>
      </c>
      <c r="G190" t="s">
        <v>427</v>
      </c>
      <c r="H190" t="s">
        <v>598</v>
      </c>
      <c r="I190" t="s">
        <v>19</v>
      </c>
      <c r="J190" t="s">
        <v>39</v>
      </c>
      <c r="K190" t="s">
        <v>153</v>
      </c>
      <c r="L190" s="1">
        <v>1067.1600000000001</v>
      </c>
      <c r="M190" s="1">
        <v>1067.1600000000001</v>
      </c>
      <c r="N190" s="1">
        <v>874.72</v>
      </c>
      <c r="O190" t="s">
        <v>153</v>
      </c>
      <c r="P190" t="s">
        <v>22</v>
      </c>
      <c r="Q190" s="4">
        <f t="shared" si="10"/>
        <v>43508</v>
      </c>
      <c r="R190" s="5">
        <f t="shared" si="11"/>
        <v>62</v>
      </c>
      <c r="S190" s="39">
        <f t="shared" si="12"/>
        <v>2693776</v>
      </c>
    </row>
    <row r="191" spans="1:19">
      <c r="A191" t="s">
        <v>460</v>
      </c>
      <c r="B191" t="s">
        <v>599</v>
      </c>
      <c r="C191" t="s">
        <v>242</v>
      </c>
      <c r="D191" t="s">
        <v>162</v>
      </c>
      <c r="E191" s="1">
        <v>7815.7</v>
      </c>
      <c r="F191" s="1">
        <v>3213.2</v>
      </c>
      <c r="G191" t="s">
        <v>253</v>
      </c>
      <c r="H191" t="s">
        <v>600</v>
      </c>
      <c r="I191" t="s">
        <v>19</v>
      </c>
      <c r="J191" t="s">
        <v>601</v>
      </c>
      <c r="K191" t="s">
        <v>36</v>
      </c>
      <c r="L191" s="1">
        <v>3920.1</v>
      </c>
      <c r="M191" s="1">
        <v>3920.1</v>
      </c>
      <c r="N191" s="1">
        <v>3213.2</v>
      </c>
      <c r="O191" t="s">
        <v>74</v>
      </c>
      <c r="P191" t="s">
        <v>22</v>
      </c>
      <c r="Q191" s="4">
        <f t="shared" si="10"/>
        <v>43498</v>
      </c>
      <c r="R191" s="5">
        <f t="shared" si="11"/>
        <v>72</v>
      </c>
      <c r="S191" s="39">
        <f t="shared" si="12"/>
        <v>3127536</v>
      </c>
    </row>
    <row r="192" spans="1:19">
      <c r="A192" t="s">
        <v>602</v>
      </c>
      <c r="B192" t="s">
        <v>603</v>
      </c>
      <c r="C192" t="s">
        <v>221</v>
      </c>
      <c r="D192" t="s">
        <v>162</v>
      </c>
      <c r="E192" s="1">
        <v>833.34</v>
      </c>
      <c r="F192" s="1">
        <v>833.34</v>
      </c>
      <c r="G192" t="s">
        <v>604</v>
      </c>
      <c r="H192" t="s">
        <v>605</v>
      </c>
      <c r="I192" t="s">
        <v>19</v>
      </c>
      <c r="J192" t="s">
        <v>493</v>
      </c>
      <c r="K192" t="s">
        <v>105</v>
      </c>
      <c r="L192" s="1">
        <v>833.34</v>
      </c>
      <c r="M192" s="1">
        <v>833.34</v>
      </c>
      <c r="N192" s="1">
        <v>833.34</v>
      </c>
      <c r="O192" t="s">
        <v>105</v>
      </c>
      <c r="P192" t="s">
        <v>29</v>
      </c>
      <c r="Q192" s="4">
        <f t="shared" si="10"/>
        <v>43618</v>
      </c>
      <c r="R192" s="5">
        <f t="shared" si="11"/>
        <v>-40</v>
      </c>
      <c r="S192" s="39">
        <f t="shared" si="12"/>
        <v>-1742320</v>
      </c>
    </row>
    <row r="193" spans="1:19">
      <c r="A193" t="s">
        <v>606</v>
      </c>
      <c r="B193" t="s">
        <v>607</v>
      </c>
      <c r="C193" t="s">
        <v>247</v>
      </c>
      <c r="D193" t="s">
        <v>162</v>
      </c>
      <c r="E193" s="1">
        <v>380</v>
      </c>
      <c r="F193" s="1">
        <v>380</v>
      </c>
      <c r="G193" t="s">
        <v>608</v>
      </c>
      <c r="H193" t="s">
        <v>609</v>
      </c>
      <c r="I193" t="s">
        <v>19</v>
      </c>
      <c r="J193" t="s">
        <v>153</v>
      </c>
      <c r="K193" t="s">
        <v>155</v>
      </c>
      <c r="L193" s="1">
        <v>463.6</v>
      </c>
      <c r="M193" s="1">
        <v>463.6</v>
      </c>
      <c r="N193" s="1">
        <v>380</v>
      </c>
      <c r="O193" t="s">
        <v>155</v>
      </c>
      <c r="P193" t="s">
        <v>22</v>
      </c>
      <c r="Q193" s="4">
        <f t="shared" si="10"/>
        <v>43533</v>
      </c>
      <c r="R193" s="5">
        <f t="shared" si="11"/>
        <v>51</v>
      </c>
      <c r="S193" s="39">
        <f t="shared" si="12"/>
        <v>2217123</v>
      </c>
    </row>
    <row r="194" spans="1:19">
      <c r="A194" t="s">
        <v>610</v>
      </c>
      <c r="B194" t="s">
        <v>611</v>
      </c>
      <c r="C194" t="s">
        <v>140</v>
      </c>
      <c r="D194" t="s">
        <v>162</v>
      </c>
      <c r="E194" s="1">
        <v>10712.5</v>
      </c>
      <c r="F194" s="1">
        <v>10712.5</v>
      </c>
      <c r="G194" t="s">
        <v>612</v>
      </c>
      <c r="H194" t="s">
        <v>613</v>
      </c>
      <c r="I194" t="s">
        <v>19</v>
      </c>
      <c r="J194" t="s">
        <v>43</v>
      </c>
      <c r="K194" t="s">
        <v>51</v>
      </c>
      <c r="L194" s="1">
        <v>12717.08</v>
      </c>
      <c r="M194" s="1">
        <v>10712.5</v>
      </c>
      <c r="N194" s="1">
        <v>10712.5</v>
      </c>
      <c r="O194" t="s">
        <v>51</v>
      </c>
      <c r="P194" t="s">
        <v>29</v>
      </c>
      <c r="Q194" s="4">
        <f t="shared" si="10"/>
        <v>43563</v>
      </c>
      <c r="R194" s="5">
        <f t="shared" si="11"/>
        <v>3</v>
      </c>
      <c r="S194" s="39">
        <f t="shared" si="12"/>
        <v>130509</v>
      </c>
    </row>
    <row r="195" spans="1:19">
      <c r="A195" t="s">
        <v>614</v>
      </c>
      <c r="B195" t="s">
        <v>615</v>
      </c>
      <c r="C195" t="s">
        <v>140</v>
      </c>
      <c r="D195" t="s">
        <v>162</v>
      </c>
      <c r="E195" s="1">
        <v>2085.34</v>
      </c>
      <c r="F195" s="1">
        <v>2085.34</v>
      </c>
      <c r="G195" t="s">
        <v>526</v>
      </c>
      <c r="H195" t="s">
        <v>616</v>
      </c>
      <c r="I195" t="s">
        <v>19</v>
      </c>
      <c r="J195" t="s">
        <v>104</v>
      </c>
      <c r="K195" t="s">
        <v>493</v>
      </c>
      <c r="L195" s="1">
        <v>2085.34</v>
      </c>
      <c r="M195" s="1">
        <v>2085.34</v>
      </c>
      <c r="N195" s="1">
        <v>2085.34</v>
      </c>
      <c r="O195" t="s">
        <v>493</v>
      </c>
      <c r="P195" t="s">
        <v>29</v>
      </c>
      <c r="Q195" s="4">
        <f t="shared" si="10"/>
        <v>43617</v>
      </c>
      <c r="R195" s="5">
        <f t="shared" si="11"/>
        <v>-51</v>
      </c>
      <c r="S195" s="39">
        <f t="shared" si="12"/>
        <v>-2221407</v>
      </c>
    </row>
    <row r="196" spans="1:19">
      <c r="A196" t="s">
        <v>617</v>
      </c>
      <c r="B196" t="s">
        <v>618</v>
      </c>
      <c r="C196" t="s">
        <v>221</v>
      </c>
      <c r="D196" t="s">
        <v>162</v>
      </c>
      <c r="E196" s="1">
        <v>1672.12</v>
      </c>
      <c r="F196" s="1">
        <v>1672.12</v>
      </c>
      <c r="G196" t="s">
        <v>619</v>
      </c>
      <c r="H196" t="s">
        <v>620</v>
      </c>
      <c r="I196" t="s">
        <v>19</v>
      </c>
      <c r="J196" t="s">
        <v>242</v>
      </c>
      <c r="K196" t="s">
        <v>219</v>
      </c>
      <c r="L196" s="1">
        <v>1999.99</v>
      </c>
      <c r="M196" s="1">
        <v>1672.12</v>
      </c>
      <c r="N196" s="1">
        <v>1672.12</v>
      </c>
      <c r="O196" t="s">
        <v>219</v>
      </c>
      <c r="P196" t="s">
        <v>29</v>
      </c>
      <c r="Q196" s="4">
        <f t="shared" si="10"/>
        <v>43633</v>
      </c>
      <c r="R196" s="5">
        <f t="shared" si="11"/>
        <v>-55</v>
      </c>
      <c r="S196" s="39">
        <f t="shared" si="12"/>
        <v>-2396515</v>
      </c>
    </row>
    <row r="197" spans="1:19">
      <c r="A197" t="s">
        <v>621</v>
      </c>
      <c r="B197" t="s">
        <v>622</v>
      </c>
      <c r="C197" t="s">
        <v>429</v>
      </c>
      <c r="D197" t="s">
        <v>203</v>
      </c>
      <c r="E197" s="1">
        <v>265.2</v>
      </c>
      <c r="F197" s="1">
        <v>265.2</v>
      </c>
      <c r="G197" t="s">
        <v>623</v>
      </c>
      <c r="H197" t="s">
        <v>624</v>
      </c>
      <c r="I197" t="s">
        <v>19</v>
      </c>
      <c r="J197" t="s">
        <v>265</v>
      </c>
      <c r="K197" t="s">
        <v>118</v>
      </c>
      <c r="L197" s="1">
        <v>122.98</v>
      </c>
      <c r="M197" s="1">
        <v>122.98</v>
      </c>
      <c r="N197" s="1">
        <v>111.8</v>
      </c>
      <c r="O197" t="s">
        <v>118</v>
      </c>
      <c r="P197" t="s">
        <v>22</v>
      </c>
      <c r="Q197" s="4">
        <f t="shared" si="10"/>
        <v>43647</v>
      </c>
      <c r="R197" s="5">
        <f t="shared" si="11"/>
        <v>-52</v>
      </c>
      <c r="S197" s="39">
        <f t="shared" si="12"/>
        <v>-2266524</v>
      </c>
    </row>
    <row r="198" spans="1:19">
      <c r="A198" t="s">
        <v>621</v>
      </c>
      <c r="B198" t="s">
        <v>622</v>
      </c>
      <c r="C198" t="s">
        <v>429</v>
      </c>
      <c r="D198" t="s">
        <v>203</v>
      </c>
      <c r="E198" s="1">
        <v>265.2</v>
      </c>
      <c r="F198" s="1">
        <v>265.2</v>
      </c>
      <c r="G198" t="s">
        <v>623</v>
      </c>
      <c r="H198" t="s">
        <v>625</v>
      </c>
      <c r="I198" t="s">
        <v>19</v>
      </c>
      <c r="J198" t="s">
        <v>91</v>
      </c>
      <c r="K198" t="s">
        <v>176</v>
      </c>
      <c r="L198" s="1">
        <v>60.72</v>
      </c>
      <c r="M198" s="1">
        <v>60.72</v>
      </c>
      <c r="N198" s="1">
        <v>55.2</v>
      </c>
      <c r="O198" t="s">
        <v>176</v>
      </c>
      <c r="P198" t="s">
        <v>22</v>
      </c>
      <c r="Q198" s="4">
        <f t="shared" si="10"/>
        <v>43624</v>
      </c>
      <c r="R198" s="5">
        <f t="shared" si="11"/>
        <v>-29</v>
      </c>
      <c r="S198" s="39">
        <f t="shared" si="12"/>
        <v>-1263356</v>
      </c>
    </row>
    <row r="199" spans="1:19">
      <c r="A199" t="s">
        <v>621</v>
      </c>
      <c r="B199" t="s">
        <v>622</v>
      </c>
      <c r="C199" t="s">
        <v>429</v>
      </c>
      <c r="D199" t="s">
        <v>203</v>
      </c>
      <c r="E199" s="1">
        <v>265.2</v>
      </c>
      <c r="F199" s="1">
        <v>265.2</v>
      </c>
      <c r="G199" t="s">
        <v>623</v>
      </c>
      <c r="H199" t="s">
        <v>626</v>
      </c>
      <c r="I199" t="s">
        <v>19</v>
      </c>
      <c r="J199" t="s">
        <v>43</v>
      </c>
      <c r="K199" t="s">
        <v>483</v>
      </c>
      <c r="L199" s="1">
        <v>47.3</v>
      </c>
      <c r="M199" s="1">
        <v>47.3</v>
      </c>
      <c r="N199" s="1">
        <v>43</v>
      </c>
      <c r="O199" t="s">
        <v>32</v>
      </c>
      <c r="P199" t="s">
        <v>22</v>
      </c>
      <c r="Q199" s="4">
        <f t="shared" si="10"/>
        <v>43609</v>
      </c>
      <c r="R199" s="5">
        <f t="shared" si="11"/>
        <v>-14</v>
      </c>
      <c r="S199" s="39">
        <f t="shared" si="12"/>
        <v>-609686</v>
      </c>
    </row>
    <row r="200" spans="1:19">
      <c r="A200" t="s">
        <v>621</v>
      </c>
      <c r="B200" t="s">
        <v>622</v>
      </c>
      <c r="C200" t="s">
        <v>429</v>
      </c>
      <c r="D200" t="s">
        <v>203</v>
      </c>
      <c r="E200" s="1">
        <v>265.2</v>
      </c>
      <c r="F200" s="1">
        <v>265.2</v>
      </c>
      <c r="G200" t="s">
        <v>623</v>
      </c>
      <c r="H200" t="s">
        <v>627</v>
      </c>
      <c r="I200" t="s">
        <v>19</v>
      </c>
      <c r="J200" t="s">
        <v>43</v>
      </c>
      <c r="K200" t="s">
        <v>483</v>
      </c>
      <c r="L200" s="1">
        <v>60.72</v>
      </c>
      <c r="M200" s="1">
        <v>60.72</v>
      </c>
      <c r="N200" s="1">
        <v>55.2</v>
      </c>
      <c r="O200" t="s">
        <v>32</v>
      </c>
      <c r="P200" t="s">
        <v>22</v>
      </c>
      <c r="Q200" s="4">
        <f t="shared" si="10"/>
        <v>43609</v>
      </c>
      <c r="R200" s="5">
        <f t="shared" si="11"/>
        <v>-14</v>
      </c>
      <c r="S200" s="39">
        <f t="shared" si="12"/>
        <v>-609686</v>
      </c>
    </row>
    <row r="201" spans="1:19">
      <c r="A201" t="s">
        <v>628</v>
      </c>
      <c r="B201" t="s">
        <v>629</v>
      </c>
      <c r="C201" t="s">
        <v>429</v>
      </c>
      <c r="D201" t="s">
        <v>203</v>
      </c>
      <c r="E201" s="1">
        <v>115.8</v>
      </c>
      <c r="F201" s="1">
        <v>115.8</v>
      </c>
      <c r="G201" t="s">
        <v>630</v>
      </c>
      <c r="H201" t="s">
        <v>631</v>
      </c>
      <c r="I201" t="s">
        <v>19</v>
      </c>
      <c r="J201" t="s">
        <v>342</v>
      </c>
      <c r="K201" t="s">
        <v>97</v>
      </c>
      <c r="L201" s="1">
        <v>127.38</v>
      </c>
      <c r="M201" s="1">
        <v>127.38</v>
      </c>
      <c r="N201" s="1">
        <v>115.8</v>
      </c>
      <c r="O201" t="s">
        <v>97</v>
      </c>
      <c r="P201" t="s">
        <v>22</v>
      </c>
      <c r="Q201" s="4">
        <f t="shared" si="10"/>
        <v>43599</v>
      </c>
      <c r="R201" s="5">
        <f t="shared" si="11"/>
        <v>-4</v>
      </c>
      <c r="S201" s="39">
        <f t="shared" si="12"/>
        <v>-174156</v>
      </c>
    </row>
    <row r="202" spans="1:19">
      <c r="A202" t="s">
        <v>632</v>
      </c>
      <c r="B202" t="s">
        <v>633</v>
      </c>
      <c r="C202" t="s">
        <v>86</v>
      </c>
      <c r="D202" t="s">
        <v>159</v>
      </c>
      <c r="E202" s="1">
        <v>2258.84</v>
      </c>
      <c r="F202" s="1">
        <v>2047.8</v>
      </c>
      <c r="G202" t="s">
        <v>634</v>
      </c>
      <c r="H202" t="s">
        <v>635</v>
      </c>
      <c r="I202" t="s">
        <v>636</v>
      </c>
      <c r="J202" t="s">
        <v>33</v>
      </c>
      <c r="K202" t="s">
        <v>140</v>
      </c>
      <c r="L202" s="1">
        <v>302.32</v>
      </c>
      <c r="M202" s="1">
        <v>265.72000000000003</v>
      </c>
      <c r="N202" s="1">
        <v>217.8</v>
      </c>
      <c r="O202" t="s">
        <v>84</v>
      </c>
      <c r="P202" t="s">
        <v>22</v>
      </c>
      <c r="Q202" s="4">
        <f t="shared" si="10"/>
        <v>43627</v>
      </c>
      <c r="R202" s="5">
        <f t="shared" si="11"/>
        <v>-28</v>
      </c>
      <c r="S202" s="39">
        <f t="shared" si="12"/>
        <v>-1219876</v>
      </c>
    </row>
    <row r="203" spans="1:19">
      <c r="A203" t="s">
        <v>632</v>
      </c>
      <c r="B203" t="s">
        <v>633</v>
      </c>
      <c r="C203" t="s">
        <v>86</v>
      </c>
      <c r="D203" t="s">
        <v>159</v>
      </c>
      <c r="E203" s="1">
        <v>2258.84</v>
      </c>
      <c r="F203" s="1">
        <v>2047.8</v>
      </c>
      <c r="G203" t="s">
        <v>634</v>
      </c>
      <c r="H203" t="s">
        <v>635</v>
      </c>
      <c r="I203" t="s">
        <v>636</v>
      </c>
      <c r="J203" t="s">
        <v>33</v>
      </c>
      <c r="K203" t="s">
        <v>140</v>
      </c>
      <c r="L203" s="1">
        <v>302.32</v>
      </c>
      <c r="M203" s="1">
        <v>36.6</v>
      </c>
      <c r="N203" s="1">
        <v>30</v>
      </c>
      <c r="O203" t="s">
        <v>84</v>
      </c>
      <c r="P203" t="s">
        <v>22</v>
      </c>
      <c r="Q203" s="4">
        <f t="shared" si="10"/>
        <v>43627</v>
      </c>
      <c r="R203" s="5">
        <f t="shared" si="11"/>
        <v>-28</v>
      </c>
      <c r="S203" s="39">
        <f t="shared" si="12"/>
        <v>-1219876</v>
      </c>
    </row>
    <row r="204" spans="1:19">
      <c r="A204" t="s">
        <v>632</v>
      </c>
      <c r="B204" t="s">
        <v>633</v>
      </c>
      <c r="C204" t="s">
        <v>86</v>
      </c>
      <c r="D204" t="s">
        <v>159</v>
      </c>
      <c r="E204" s="1">
        <v>2258.84</v>
      </c>
      <c r="F204" s="1">
        <v>2047.8</v>
      </c>
      <c r="G204" t="s">
        <v>634</v>
      </c>
      <c r="H204" t="s">
        <v>637</v>
      </c>
      <c r="I204" t="s">
        <v>19</v>
      </c>
      <c r="J204" t="s">
        <v>142</v>
      </c>
      <c r="K204" t="s">
        <v>328</v>
      </c>
      <c r="L204" s="1">
        <v>2196</v>
      </c>
      <c r="M204" s="1">
        <v>2196</v>
      </c>
      <c r="N204" s="1">
        <v>1800</v>
      </c>
      <c r="O204" t="s">
        <v>328</v>
      </c>
      <c r="P204" t="s">
        <v>22</v>
      </c>
      <c r="Q204" s="4">
        <f t="shared" si="10"/>
        <v>43590</v>
      </c>
      <c r="R204" s="5">
        <f t="shared" si="11"/>
        <v>9</v>
      </c>
      <c r="S204" s="39">
        <f t="shared" si="12"/>
        <v>391770</v>
      </c>
    </row>
    <row r="205" spans="1:19">
      <c r="A205" t="s">
        <v>638</v>
      </c>
      <c r="B205" t="s">
        <v>639</v>
      </c>
      <c r="C205" t="s">
        <v>387</v>
      </c>
      <c r="D205" t="s">
        <v>159</v>
      </c>
      <c r="E205" s="1">
        <v>14002.61</v>
      </c>
      <c r="F205" s="1">
        <v>902.87</v>
      </c>
      <c r="G205" t="s">
        <v>504</v>
      </c>
      <c r="H205" t="s">
        <v>640</v>
      </c>
      <c r="I205" t="s">
        <v>19</v>
      </c>
      <c r="J205" t="s">
        <v>641</v>
      </c>
      <c r="K205" t="s">
        <v>36</v>
      </c>
      <c r="L205" s="1">
        <v>399.66</v>
      </c>
      <c r="M205" s="1">
        <v>399.66</v>
      </c>
      <c r="N205" s="1">
        <v>327.58999999999997</v>
      </c>
      <c r="O205" t="s">
        <v>36</v>
      </c>
      <c r="P205" t="s">
        <v>22</v>
      </c>
      <c r="Q205" s="4">
        <f t="shared" si="10"/>
        <v>43497</v>
      </c>
      <c r="R205" s="5">
        <f t="shared" si="11"/>
        <v>103</v>
      </c>
      <c r="S205" s="39">
        <f t="shared" si="12"/>
        <v>4474011</v>
      </c>
    </row>
    <row r="206" spans="1:19">
      <c r="A206" t="s">
        <v>638</v>
      </c>
      <c r="B206" t="s">
        <v>639</v>
      </c>
      <c r="C206" t="s">
        <v>387</v>
      </c>
      <c r="D206" t="s">
        <v>159</v>
      </c>
      <c r="E206" s="1">
        <v>14002.61</v>
      </c>
      <c r="F206" s="1">
        <v>902.87</v>
      </c>
      <c r="G206" t="s">
        <v>504</v>
      </c>
      <c r="H206" t="s">
        <v>642</v>
      </c>
      <c r="I206" t="s">
        <v>19</v>
      </c>
      <c r="J206" t="s">
        <v>643</v>
      </c>
      <c r="K206" t="s">
        <v>644</v>
      </c>
      <c r="L206" s="1">
        <v>1104.4100000000001</v>
      </c>
      <c r="M206" s="1">
        <v>43.65</v>
      </c>
      <c r="N206" s="1">
        <v>35.78</v>
      </c>
      <c r="O206" t="s">
        <v>645</v>
      </c>
      <c r="P206" t="s">
        <v>22</v>
      </c>
      <c r="Q206" s="4">
        <f t="shared" si="10"/>
        <v>43065</v>
      </c>
      <c r="R206" s="5">
        <f t="shared" si="11"/>
        <v>535</v>
      </c>
      <c r="S206" s="39">
        <f t="shared" si="12"/>
        <v>23007675</v>
      </c>
    </row>
    <row r="207" spans="1:19">
      <c r="A207" t="s">
        <v>638</v>
      </c>
      <c r="B207" t="s">
        <v>639</v>
      </c>
      <c r="C207" t="s">
        <v>387</v>
      </c>
      <c r="D207" t="s">
        <v>159</v>
      </c>
      <c r="E207" s="1">
        <v>14002.61</v>
      </c>
      <c r="F207" s="1">
        <v>902.87</v>
      </c>
      <c r="G207" t="s">
        <v>504</v>
      </c>
      <c r="H207" t="s">
        <v>646</v>
      </c>
      <c r="I207" t="s">
        <v>19</v>
      </c>
      <c r="J207" t="s">
        <v>36</v>
      </c>
      <c r="K207" t="s">
        <v>75</v>
      </c>
      <c r="L207" s="1">
        <v>539.5</v>
      </c>
      <c r="M207" s="1">
        <v>539.5</v>
      </c>
      <c r="N207" s="1">
        <v>539.5</v>
      </c>
      <c r="O207" t="s">
        <v>76</v>
      </c>
      <c r="P207" t="s">
        <v>22</v>
      </c>
      <c r="Q207" s="4">
        <f t="shared" si="10"/>
        <v>43501</v>
      </c>
      <c r="R207" s="5">
        <f t="shared" si="11"/>
        <v>99</v>
      </c>
      <c r="S207" s="39">
        <f t="shared" si="12"/>
        <v>4300659</v>
      </c>
    </row>
    <row r="208" spans="1:19">
      <c r="A208" t="s">
        <v>638</v>
      </c>
      <c r="B208" t="s">
        <v>647</v>
      </c>
      <c r="C208" t="s">
        <v>387</v>
      </c>
      <c r="D208" t="s">
        <v>159</v>
      </c>
      <c r="E208" s="1">
        <v>14002.61</v>
      </c>
      <c r="F208" s="1">
        <v>13099.74</v>
      </c>
      <c r="G208" t="s">
        <v>504</v>
      </c>
      <c r="H208" t="s">
        <v>648</v>
      </c>
      <c r="I208" t="s">
        <v>19</v>
      </c>
      <c r="J208" t="s">
        <v>197</v>
      </c>
      <c r="K208" t="s">
        <v>97</v>
      </c>
      <c r="L208" s="1">
        <v>12099.96</v>
      </c>
      <c r="M208" s="1">
        <v>12099.96</v>
      </c>
      <c r="N208" s="1">
        <v>9918</v>
      </c>
      <c r="O208" t="s">
        <v>97</v>
      </c>
      <c r="P208" t="s">
        <v>22</v>
      </c>
      <c r="Q208" s="4">
        <f t="shared" si="10"/>
        <v>43599</v>
      </c>
      <c r="R208" s="5">
        <f t="shared" si="11"/>
        <v>1</v>
      </c>
      <c r="S208" s="39">
        <f t="shared" si="12"/>
        <v>43539</v>
      </c>
    </row>
    <row r="209" spans="1:19">
      <c r="A209" t="s">
        <v>638</v>
      </c>
      <c r="B209" t="s">
        <v>647</v>
      </c>
      <c r="C209" t="s">
        <v>387</v>
      </c>
      <c r="D209" t="s">
        <v>159</v>
      </c>
      <c r="E209" s="1">
        <v>14002.61</v>
      </c>
      <c r="F209" s="1">
        <v>13099.74</v>
      </c>
      <c r="G209" t="s">
        <v>504</v>
      </c>
      <c r="H209" t="s">
        <v>649</v>
      </c>
      <c r="I209" t="s">
        <v>19</v>
      </c>
      <c r="J209" t="s">
        <v>32</v>
      </c>
      <c r="K209" t="s">
        <v>483</v>
      </c>
      <c r="L209" s="1">
        <v>2021.59</v>
      </c>
      <c r="M209" s="1">
        <v>2021.59</v>
      </c>
      <c r="N209" s="1">
        <v>1657.04</v>
      </c>
      <c r="O209" t="s">
        <v>255</v>
      </c>
      <c r="P209" t="s">
        <v>22</v>
      </c>
      <c r="Q209" s="4">
        <f t="shared" si="10"/>
        <v>43611</v>
      </c>
      <c r="R209" s="5">
        <f t="shared" si="11"/>
        <v>-11</v>
      </c>
      <c r="S209" s="39">
        <f t="shared" si="12"/>
        <v>-479061</v>
      </c>
    </row>
    <row r="210" spans="1:19">
      <c r="A210" t="s">
        <v>638</v>
      </c>
      <c r="B210" t="s">
        <v>647</v>
      </c>
      <c r="C210" t="s">
        <v>387</v>
      </c>
      <c r="D210" t="s">
        <v>159</v>
      </c>
      <c r="E210" s="1">
        <v>14002.61</v>
      </c>
      <c r="F210" s="1">
        <v>13099.74</v>
      </c>
      <c r="G210" t="s">
        <v>504</v>
      </c>
      <c r="H210" t="s">
        <v>650</v>
      </c>
      <c r="I210" t="s">
        <v>19</v>
      </c>
      <c r="J210" t="s">
        <v>147</v>
      </c>
      <c r="K210" t="s">
        <v>230</v>
      </c>
      <c r="L210" s="1">
        <v>1464</v>
      </c>
      <c r="M210" s="1">
        <v>1222.44</v>
      </c>
      <c r="N210" s="1">
        <v>1002</v>
      </c>
      <c r="O210" t="s">
        <v>230</v>
      </c>
      <c r="P210" t="s">
        <v>22</v>
      </c>
      <c r="Q210" s="4">
        <f t="shared" si="10"/>
        <v>43595</v>
      </c>
      <c r="R210" s="5">
        <f t="shared" si="11"/>
        <v>5</v>
      </c>
      <c r="S210" s="39">
        <f t="shared" si="12"/>
        <v>217675</v>
      </c>
    </row>
    <row r="211" spans="1:19">
      <c r="A211" t="s">
        <v>638</v>
      </c>
      <c r="B211" t="s">
        <v>647</v>
      </c>
      <c r="C211" t="s">
        <v>387</v>
      </c>
      <c r="D211" t="s">
        <v>159</v>
      </c>
      <c r="E211" s="1">
        <v>14002.61</v>
      </c>
      <c r="F211" s="1">
        <v>13099.74</v>
      </c>
      <c r="G211" t="s">
        <v>504</v>
      </c>
      <c r="H211" t="s">
        <v>650</v>
      </c>
      <c r="I211" t="s">
        <v>19</v>
      </c>
      <c r="J211" t="s">
        <v>147</v>
      </c>
      <c r="K211" t="s">
        <v>230</v>
      </c>
      <c r="L211" s="1">
        <v>1464</v>
      </c>
      <c r="M211" s="1">
        <v>241.56</v>
      </c>
      <c r="N211" s="1">
        <v>198</v>
      </c>
      <c r="O211" t="s">
        <v>230</v>
      </c>
      <c r="P211" t="s">
        <v>22</v>
      </c>
      <c r="Q211" s="4">
        <f t="shared" si="10"/>
        <v>43595</v>
      </c>
      <c r="R211" s="5">
        <f t="shared" si="11"/>
        <v>5</v>
      </c>
      <c r="S211" s="39">
        <f t="shared" si="12"/>
        <v>217675</v>
      </c>
    </row>
    <row r="212" spans="1:19">
      <c r="A212" t="s">
        <v>638</v>
      </c>
      <c r="B212" t="s">
        <v>647</v>
      </c>
      <c r="C212" t="s">
        <v>387</v>
      </c>
      <c r="D212" t="s">
        <v>159</v>
      </c>
      <c r="E212" s="1">
        <v>14002.61</v>
      </c>
      <c r="F212" s="1">
        <v>13099.74</v>
      </c>
      <c r="G212" t="s">
        <v>504</v>
      </c>
      <c r="H212" t="s">
        <v>651</v>
      </c>
      <c r="I212" t="s">
        <v>19</v>
      </c>
      <c r="J212" t="s">
        <v>292</v>
      </c>
      <c r="K212" t="s">
        <v>507</v>
      </c>
      <c r="L212" s="1">
        <v>396.13</v>
      </c>
      <c r="M212" s="1">
        <v>396.13</v>
      </c>
      <c r="N212" s="1">
        <v>324.7</v>
      </c>
      <c r="O212" t="s">
        <v>507</v>
      </c>
      <c r="P212" t="s">
        <v>22</v>
      </c>
      <c r="Q212" s="4">
        <f t="shared" si="10"/>
        <v>43564</v>
      </c>
      <c r="R212" s="5">
        <f t="shared" si="11"/>
        <v>36</v>
      </c>
      <c r="S212" s="39">
        <f t="shared" si="12"/>
        <v>1566144</v>
      </c>
    </row>
    <row r="213" spans="1:19">
      <c r="A213" t="s">
        <v>652</v>
      </c>
      <c r="B213" t="s">
        <v>653</v>
      </c>
      <c r="C213" t="s">
        <v>387</v>
      </c>
      <c r="D213" t="s">
        <v>159</v>
      </c>
      <c r="E213" s="1">
        <v>4725.03</v>
      </c>
      <c r="F213" s="1">
        <v>3150.02</v>
      </c>
      <c r="G213" t="s">
        <v>654</v>
      </c>
      <c r="H213" t="s">
        <v>655</v>
      </c>
      <c r="I213" t="s">
        <v>19</v>
      </c>
      <c r="J213" t="s">
        <v>52</v>
      </c>
      <c r="K213" t="s">
        <v>168</v>
      </c>
      <c r="L213" s="1">
        <v>1732.51</v>
      </c>
      <c r="M213" s="1">
        <v>1732.51</v>
      </c>
      <c r="N213" s="1">
        <v>1575.01</v>
      </c>
      <c r="O213" t="s">
        <v>168</v>
      </c>
      <c r="P213" t="s">
        <v>22</v>
      </c>
      <c r="Q213" s="4">
        <f t="shared" si="10"/>
        <v>43574</v>
      </c>
      <c r="R213" s="5">
        <f t="shared" si="11"/>
        <v>26</v>
      </c>
      <c r="S213" s="39">
        <f t="shared" si="12"/>
        <v>1131364</v>
      </c>
    </row>
    <row r="214" spans="1:19">
      <c r="A214" t="s">
        <v>652</v>
      </c>
      <c r="B214" t="s">
        <v>653</v>
      </c>
      <c r="C214" t="s">
        <v>387</v>
      </c>
      <c r="D214" t="s">
        <v>159</v>
      </c>
      <c r="E214" s="1">
        <v>4725.03</v>
      </c>
      <c r="F214" s="1">
        <v>3150.02</v>
      </c>
      <c r="G214" t="s">
        <v>654</v>
      </c>
      <c r="H214" t="s">
        <v>656</v>
      </c>
      <c r="I214" t="s">
        <v>19</v>
      </c>
      <c r="J214" t="s">
        <v>193</v>
      </c>
      <c r="K214" t="s">
        <v>459</v>
      </c>
      <c r="L214" s="1">
        <v>1732.51</v>
      </c>
      <c r="M214" s="1">
        <v>1732.51</v>
      </c>
      <c r="N214" s="1">
        <v>1575.01</v>
      </c>
      <c r="O214" t="s">
        <v>185</v>
      </c>
      <c r="P214" t="s">
        <v>22</v>
      </c>
      <c r="Q214" s="4">
        <f t="shared" si="10"/>
        <v>43605</v>
      </c>
      <c r="R214" s="5">
        <f t="shared" si="11"/>
        <v>-5</v>
      </c>
      <c r="S214" s="39">
        <f t="shared" si="12"/>
        <v>-217725</v>
      </c>
    </row>
    <row r="215" spans="1:19">
      <c r="A215" t="s">
        <v>657</v>
      </c>
      <c r="B215" t="s">
        <v>658</v>
      </c>
      <c r="C215" t="s">
        <v>158</v>
      </c>
      <c r="D215" t="s">
        <v>159</v>
      </c>
      <c r="E215" s="1">
        <v>3384.35</v>
      </c>
      <c r="F215" s="1">
        <v>3384.35</v>
      </c>
      <c r="G215" t="s">
        <v>659</v>
      </c>
      <c r="H215" t="s">
        <v>660</v>
      </c>
      <c r="I215" t="s">
        <v>19</v>
      </c>
      <c r="J215" t="s">
        <v>215</v>
      </c>
      <c r="K215" t="s">
        <v>162</v>
      </c>
      <c r="L215" s="1">
        <v>3384.35</v>
      </c>
      <c r="M215" s="1">
        <v>3384.35</v>
      </c>
      <c r="N215" s="1">
        <v>3384.35</v>
      </c>
      <c r="O215" t="s">
        <v>162</v>
      </c>
      <c r="P215" t="s">
        <v>22</v>
      </c>
      <c r="Q215" s="4">
        <f t="shared" si="10"/>
        <v>43651</v>
      </c>
      <c r="R215" s="5">
        <f t="shared" si="11"/>
        <v>-49</v>
      </c>
      <c r="S215" s="39">
        <f t="shared" si="12"/>
        <v>-2135959</v>
      </c>
    </row>
    <row r="216" spans="1:19">
      <c r="A216" t="s">
        <v>661</v>
      </c>
      <c r="B216" t="s">
        <v>662</v>
      </c>
      <c r="C216" t="s">
        <v>663</v>
      </c>
      <c r="D216" t="s">
        <v>159</v>
      </c>
      <c r="E216" s="1">
        <v>2000</v>
      </c>
      <c r="F216" s="1">
        <v>2000</v>
      </c>
      <c r="G216" t="s">
        <v>664</v>
      </c>
      <c r="H216" t="s">
        <v>665</v>
      </c>
      <c r="I216" t="s">
        <v>19</v>
      </c>
      <c r="J216" t="s">
        <v>483</v>
      </c>
      <c r="K216" t="s">
        <v>145</v>
      </c>
      <c r="L216" s="1">
        <v>2440</v>
      </c>
      <c r="M216" s="1">
        <v>2440</v>
      </c>
      <c r="N216" s="1">
        <v>2000</v>
      </c>
      <c r="O216" t="s">
        <v>145</v>
      </c>
      <c r="P216" t="s">
        <v>22</v>
      </c>
      <c r="Q216" s="4">
        <f t="shared" si="10"/>
        <v>43612</v>
      </c>
      <c r="R216" s="5">
        <f t="shared" si="11"/>
        <v>-7</v>
      </c>
      <c r="S216" s="39">
        <f t="shared" si="12"/>
        <v>-304864</v>
      </c>
    </row>
    <row r="217" spans="1:19">
      <c r="A217" t="s">
        <v>666</v>
      </c>
      <c r="B217" t="s">
        <v>667</v>
      </c>
      <c r="C217" t="s">
        <v>663</v>
      </c>
      <c r="D217" t="s">
        <v>159</v>
      </c>
      <c r="E217" s="1">
        <v>1227</v>
      </c>
      <c r="F217" s="1">
        <v>867</v>
      </c>
      <c r="G217" t="s">
        <v>668</v>
      </c>
      <c r="H217" t="s">
        <v>669</v>
      </c>
      <c r="I217" t="s">
        <v>19</v>
      </c>
      <c r="J217" t="s">
        <v>190</v>
      </c>
      <c r="K217" t="s">
        <v>493</v>
      </c>
      <c r="L217" s="1">
        <v>618.54</v>
      </c>
      <c r="M217" s="1">
        <v>618.54</v>
      </c>
      <c r="N217" s="1">
        <v>507</v>
      </c>
      <c r="O217" t="s">
        <v>493</v>
      </c>
      <c r="P217" t="s">
        <v>22</v>
      </c>
      <c r="Q217" s="4">
        <f t="shared" si="10"/>
        <v>43617</v>
      </c>
      <c r="R217" s="5">
        <f t="shared" si="11"/>
        <v>-12</v>
      </c>
      <c r="S217" s="39">
        <f t="shared" si="12"/>
        <v>-522684</v>
      </c>
    </row>
    <row r="218" spans="1:19">
      <c r="A218" t="s">
        <v>666</v>
      </c>
      <c r="B218" t="s">
        <v>667</v>
      </c>
      <c r="C218" t="s">
        <v>663</v>
      </c>
      <c r="D218" t="s">
        <v>159</v>
      </c>
      <c r="E218" s="1">
        <v>1227</v>
      </c>
      <c r="F218" s="1">
        <v>867</v>
      </c>
      <c r="G218" t="s">
        <v>668</v>
      </c>
      <c r="H218" t="s">
        <v>670</v>
      </c>
      <c r="I218" t="s">
        <v>19</v>
      </c>
      <c r="J218" t="s">
        <v>213</v>
      </c>
      <c r="K218" t="s">
        <v>118</v>
      </c>
      <c r="L218" s="1">
        <v>439.2</v>
      </c>
      <c r="M218" s="1">
        <v>439.2</v>
      </c>
      <c r="N218" s="1">
        <v>360</v>
      </c>
      <c r="O218" t="s">
        <v>118</v>
      </c>
      <c r="P218" t="s">
        <v>22</v>
      </c>
      <c r="Q218" s="4">
        <f t="shared" si="10"/>
        <v>43647</v>
      </c>
      <c r="R218" s="5">
        <f t="shared" si="11"/>
        <v>-42</v>
      </c>
      <c r="S218" s="39">
        <f t="shared" si="12"/>
        <v>-1830654</v>
      </c>
    </row>
    <row r="219" spans="1:19">
      <c r="A219" t="s">
        <v>671</v>
      </c>
      <c r="B219" t="s">
        <v>672</v>
      </c>
      <c r="C219" t="s">
        <v>276</v>
      </c>
      <c r="D219" t="s">
        <v>159</v>
      </c>
      <c r="E219" s="1">
        <v>3386.33</v>
      </c>
      <c r="F219" s="1">
        <v>3386.33</v>
      </c>
      <c r="G219" t="s">
        <v>673</v>
      </c>
      <c r="H219" t="s">
        <v>674</v>
      </c>
      <c r="I219" t="s">
        <v>19</v>
      </c>
      <c r="J219" t="s">
        <v>118</v>
      </c>
      <c r="K219" t="s">
        <v>162</v>
      </c>
      <c r="L219" s="1">
        <v>3386.33</v>
      </c>
      <c r="M219" s="1">
        <v>3386.33</v>
      </c>
      <c r="N219" s="1">
        <v>3386.33</v>
      </c>
      <c r="O219" t="s">
        <v>162</v>
      </c>
      <c r="P219" t="s">
        <v>29</v>
      </c>
      <c r="Q219" s="4">
        <f t="shared" si="10"/>
        <v>43651</v>
      </c>
      <c r="R219" s="5">
        <f t="shared" si="11"/>
        <v>-53</v>
      </c>
      <c r="S219" s="39">
        <f t="shared" si="12"/>
        <v>-2310323</v>
      </c>
    </row>
    <row r="220" spans="1:19">
      <c r="A220" t="s">
        <v>675</v>
      </c>
      <c r="B220" t="s">
        <v>676</v>
      </c>
      <c r="C220" t="s">
        <v>276</v>
      </c>
      <c r="D220" t="s">
        <v>159</v>
      </c>
      <c r="E220" s="1">
        <v>2256.23</v>
      </c>
      <c r="F220" s="1">
        <v>2256.23</v>
      </c>
      <c r="G220" t="s">
        <v>677</v>
      </c>
      <c r="H220" t="s">
        <v>678</v>
      </c>
      <c r="I220" t="s">
        <v>19</v>
      </c>
      <c r="J220" t="s">
        <v>162</v>
      </c>
      <c r="K220" t="s">
        <v>94</v>
      </c>
      <c r="L220" s="1">
        <v>2256.23</v>
      </c>
      <c r="M220" s="1">
        <v>2256.23</v>
      </c>
      <c r="N220" s="1">
        <v>2256.23</v>
      </c>
      <c r="O220" t="s">
        <v>162</v>
      </c>
      <c r="P220" t="s">
        <v>29</v>
      </c>
      <c r="Q220" s="4">
        <f t="shared" si="10"/>
        <v>43651</v>
      </c>
      <c r="R220" s="5">
        <f t="shared" si="11"/>
        <v>-53</v>
      </c>
      <c r="S220" s="39">
        <f t="shared" si="12"/>
        <v>-2310323</v>
      </c>
    </row>
    <row r="221" spans="1:19">
      <c r="A221" t="s">
        <v>679</v>
      </c>
      <c r="B221" t="s">
        <v>680</v>
      </c>
      <c r="C221" t="s">
        <v>276</v>
      </c>
      <c r="D221" t="s">
        <v>159</v>
      </c>
      <c r="E221" s="1">
        <v>4490.1499999999996</v>
      </c>
      <c r="F221" s="1">
        <v>4490.1499999999996</v>
      </c>
      <c r="G221" t="s">
        <v>681</v>
      </c>
      <c r="H221" t="s">
        <v>682</v>
      </c>
      <c r="I221" t="s">
        <v>19</v>
      </c>
      <c r="J221" t="s">
        <v>51</v>
      </c>
      <c r="K221" t="s">
        <v>168</v>
      </c>
      <c r="L221" s="1">
        <v>4662.84</v>
      </c>
      <c r="M221" s="1">
        <v>4662.84</v>
      </c>
      <c r="N221" s="1">
        <v>3822</v>
      </c>
      <c r="O221" t="s">
        <v>52</v>
      </c>
      <c r="P221" t="s">
        <v>22</v>
      </c>
      <c r="Q221" s="4">
        <f t="shared" si="10"/>
        <v>43569</v>
      </c>
      <c r="R221" s="5">
        <f t="shared" si="11"/>
        <v>29</v>
      </c>
      <c r="S221" s="39">
        <f t="shared" si="12"/>
        <v>1261761</v>
      </c>
    </row>
    <row r="222" spans="1:19">
      <c r="A222" t="s">
        <v>679</v>
      </c>
      <c r="B222" t="s">
        <v>680</v>
      </c>
      <c r="C222" t="s">
        <v>276</v>
      </c>
      <c r="D222" t="s">
        <v>159</v>
      </c>
      <c r="E222" s="1">
        <v>4490.1499999999996</v>
      </c>
      <c r="F222" s="1">
        <v>4490.1499999999996</v>
      </c>
      <c r="G222" t="s">
        <v>681</v>
      </c>
      <c r="H222" t="s">
        <v>683</v>
      </c>
      <c r="I222" t="s">
        <v>19</v>
      </c>
      <c r="J222" t="s">
        <v>51</v>
      </c>
      <c r="K222" t="s">
        <v>56</v>
      </c>
      <c r="L222" s="1">
        <v>815.14</v>
      </c>
      <c r="M222" s="1">
        <v>815.14</v>
      </c>
      <c r="N222" s="1">
        <v>668.15</v>
      </c>
      <c r="O222" t="s">
        <v>56</v>
      </c>
      <c r="P222" t="s">
        <v>22</v>
      </c>
      <c r="Q222" s="4">
        <f t="shared" si="10"/>
        <v>43568</v>
      </c>
      <c r="R222" s="5">
        <f t="shared" si="11"/>
        <v>30</v>
      </c>
      <c r="S222" s="39">
        <f t="shared" si="12"/>
        <v>1305240</v>
      </c>
    </row>
    <row r="223" spans="1:19">
      <c r="A223" t="s">
        <v>684</v>
      </c>
      <c r="B223" t="s">
        <v>685</v>
      </c>
      <c r="C223" t="s">
        <v>276</v>
      </c>
      <c r="D223" t="s">
        <v>159</v>
      </c>
      <c r="E223" s="1">
        <v>12540.2</v>
      </c>
      <c r="F223" s="1">
        <v>12540.2</v>
      </c>
      <c r="G223" t="s">
        <v>34</v>
      </c>
      <c r="H223" t="s">
        <v>686</v>
      </c>
      <c r="I223" t="s">
        <v>19</v>
      </c>
      <c r="J223" t="s">
        <v>197</v>
      </c>
      <c r="K223" t="s">
        <v>97</v>
      </c>
      <c r="L223" s="1">
        <v>12024.32</v>
      </c>
      <c r="M223" s="1">
        <v>12024.32</v>
      </c>
      <c r="N223" s="1">
        <v>9856</v>
      </c>
      <c r="O223" t="s">
        <v>97</v>
      </c>
      <c r="P223" t="s">
        <v>22</v>
      </c>
      <c r="Q223" s="4">
        <f t="shared" si="10"/>
        <v>43599</v>
      </c>
      <c r="R223" s="5">
        <f t="shared" si="11"/>
        <v>-1</v>
      </c>
      <c r="S223" s="39">
        <f t="shared" si="12"/>
        <v>-43539</v>
      </c>
    </row>
    <row r="224" spans="1:19">
      <c r="A224" t="s">
        <v>684</v>
      </c>
      <c r="B224" t="s">
        <v>685</v>
      </c>
      <c r="C224" t="s">
        <v>276</v>
      </c>
      <c r="D224" t="s">
        <v>159</v>
      </c>
      <c r="E224" s="1">
        <v>12540.2</v>
      </c>
      <c r="F224" s="1">
        <v>12540.2</v>
      </c>
      <c r="G224" t="s">
        <v>34</v>
      </c>
      <c r="H224" t="s">
        <v>687</v>
      </c>
      <c r="I224" t="s">
        <v>19</v>
      </c>
      <c r="J224" t="s">
        <v>142</v>
      </c>
      <c r="K224" t="s">
        <v>328</v>
      </c>
      <c r="L224" s="1">
        <v>446.28</v>
      </c>
      <c r="M224" s="1">
        <v>446.28</v>
      </c>
      <c r="N224" s="1">
        <v>365.8</v>
      </c>
      <c r="O224" t="s">
        <v>328</v>
      </c>
      <c r="P224" t="s">
        <v>22</v>
      </c>
      <c r="Q224" s="4">
        <f t="shared" si="10"/>
        <v>43590</v>
      </c>
      <c r="R224" s="5">
        <f t="shared" si="11"/>
        <v>8</v>
      </c>
      <c r="S224" s="39">
        <f t="shared" si="12"/>
        <v>348240</v>
      </c>
    </row>
    <row r="225" spans="1:19">
      <c r="A225" t="s">
        <v>684</v>
      </c>
      <c r="B225" t="s">
        <v>685</v>
      </c>
      <c r="C225" t="s">
        <v>276</v>
      </c>
      <c r="D225" t="s">
        <v>159</v>
      </c>
      <c r="E225" s="1">
        <v>12540.2</v>
      </c>
      <c r="F225" s="1">
        <v>12540.2</v>
      </c>
      <c r="G225" t="s">
        <v>34</v>
      </c>
      <c r="H225" t="s">
        <v>688</v>
      </c>
      <c r="I225" t="s">
        <v>19</v>
      </c>
      <c r="J225" t="s">
        <v>689</v>
      </c>
      <c r="K225" t="s">
        <v>327</v>
      </c>
      <c r="L225" s="1">
        <v>2828.45</v>
      </c>
      <c r="M225" s="1">
        <v>2828.45</v>
      </c>
      <c r="N225" s="1">
        <v>2318.4</v>
      </c>
      <c r="O225" t="s">
        <v>142</v>
      </c>
      <c r="P225" t="s">
        <v>22</v>
      </c>
      <c r="Q225" s="4">
        <f t="shared" si="10"/>
        <v>43588</v>
      </c>
      <c r="R225" s="5">
        <f t="shared" si="11"/>
        <v>10</v>
      </c>
      <c r="S225" s="39">
        <f t="shared" si="12"/>
        <v>435280</v>
      </c>
    </row>
    <row r="226" spans="1:19">
      <c r="A226" t="s">
        <v>690</v>
      </c>
      <c r="B226" t="s">
        <v>691</v>
      </c>
      <c r="C226" t="s">
        <v>276</v>
      </c>
      <c r="D226" t="s">
        <v>159</v>
      </c>
      <c r="E226" s="1">
        <v>2666.65</v>
      </c>
      <c r="F226" s="1">
        <v>2666.65</v>
      </c>
      <c r="G226" t="s">
        <v>692</v>
      </c>
      <c r="H226" t="s">
        <v>233</v>
      </c>
      <c r="I226" t="s">
        <v>19</v>
      </c>
      <c r="J226" t="s">
        <v>118</v>
      </c>
      <c r="K226" t="s">
        <v>162</v>
      </c>
      <c r="L226" s="1">
        <v>2666.65</v>
      </c>
      <c r="M226" s="1">
        <v>2666.65</v>
      </c>
      <c r="N226" s="1">
        <v>2666.65</v>
      </c>
      <c r="O226" t="s">
        <v>215</v>
      </c>
      <c r="P226" t="s">
        <v>29</v>
      </c>
      <c r="Q226" s="4">
        <f t="shared" si="10"/>
        <v>43648</v>
      </c>
      <c r="R226" s="5">
        <f t="shared" si="11"/>
        <v>-50</v>
      </c>
      <c r="S226" s="39">
        <f t="shared" si="12"/>
        <v>-2179400</v>
      </c>
    </row>
    <row r="227" spans="1:19">
      <c r="A227" t="s">
        <v>693</v>
      </c>
      <c r="B227" t="s">
        <v>694</v>
      </c>
      <c r="C227" t="s">
        <v>15</v>
      </c>
      <c r="D227" t="s">
        <v>16</v>
      </c>
      <c r="E227" s="1">
        <v>451.25</v>
      </c>
      <c r="F227" s="1">
        <v>451.25</v>
      </c>
      <c r="G227" t="s">
        <v>695</v>
      </c>
      <c r="H227" t="s">
        <v>696</v>
      </c>
      <c r="I227" t="s">
        <v>19</v>
      </c>
      <c r="J227" t="s">
        <v>20</v>
      </c>
      <c r="K227" t="s">
        <v>371</v>
      </c>
      <c r="L227" s="1">
        <v>451.25</v>
      </c>
      <c r="M227" s="1">
        <v>451.25</v>
      </c>
      <c r="N227" s="1">
        <v>451.25</v>
      </c>
      <c r="O227" t="s">
        <v>371</v>
      </c>
      <c r="P227" t="s">
        <v>29</v>
      </c>
      <c r="Q227" s="4">
        <f t="shared" si="10"/>
        <v>43686</v>
      </c>
      <c r="R227" s="5">
        <f t="shared" si="11"/>
        <v>-52</v>
      </c>
      <c r="S227" s="39">
        <f t="shared" si="12"/>
        <v>-2268552</v>
      </c>
    </row>
    <row r="228" spans="1:19">
      <c r="A228" t="s">
        <v>697</v>
      </c>
      <c r="B228" t="s">
        <v>698</v>
      </c>
      <c r="C228" t="s">
        <v>219</v>
      </c>
      <c r="D228" t="s">
        <v>86</v>
      </c>
      <c r="E228" s="1">
        <v>3301.05</v>
      </c>
      <c r="F228" s="1">
        <v>2735.8</v>
      </c>
      <c r="G228" t="s">
        <v>699</v>
      </c>
      <c r="H228" t="s">
        <v>700</v>
      </c>
      <c r="I228" t="s">
        <v>19</v>
      </c>
      <c r="J228" t="s">
        <v>324</v>
      </c>
      <c r="K228" t="s">
        <v>142</v>
      </c>
      <c r="L228" s="1">
        <v>2792.21</v>
      </c>
      <c r="M228" s="1">
        <v>1911.61</v>
      </c>
      <c r="N228" s="1">
        <v>1566.9</v>
      </c>
      <c r="O228" t="s">
        <v>142</v>
      </c>
      <c r="P228" t="s">
        <v>22</v>
      </c>
      <c r="Q228" s="4">
        <f t="shared" si="10"/>
        <v>43588</v>
      </c>
      <c r="R228" s="5">
        <f t="shared" si="11"/>
        <v>-15</v>
      </c>
      <c r="S228" s="39">
        <f t="shared" si="12"/>
        <v>-652920</v>
      </c>
    </row>
    <row r="229" spans="1:19">
      <c r="A229" t="s">
        <v>697</v>
      </c>
      <c r="B229" t="s">
        <v>698</v>
      </c>
      <c r="C229" t="s">
        <v>219</v>
      </c>
      <c r="D229" t="s">
        <v>86</v>
      </c>
      <c r="E229" s="1">
        <v>3301.05</v>
      </c>
      <c r="F229" s="1">
        <v>2735.8</v>
      </c>
      <c r="G229" t="s">
        <v>699</v>
      </c>
      <c r="H229" t="s">
        <v>700</v>
      </c>
      <c r="I229" t="s">
        <v>19</v>
      </c>
      <c r="J229" t="s">
        <v>324</v>
      </c>
      <c r="K229" t="s">
        <v>142</v>
      </c>
      <c r="L229" s="1">
        <v>2792.21</v>
      </c>
      <c r="M229" s="1">
        <v>880.6</v>
      </c>
      <c r="N229" s="1">
        <v>721.8</v>
      </c>
      <c r="O229" t="s">
        <v>142</v>
      </c>
      <c r="P229" t="s">
        <v>22</v>
      </c>
      <c r="Q229" s="4">
        <f t="shared" si="10"/>
        <v>43588</v>
      </c>
      <c r="R229" s="5">
        <f t="shared" si="11"/>
        <v>-15</v>
      </c>
      <c r="S229" s="39">
        <f t="shared" si="12"/>
        <v>-652920</v>
      </c>
    </row>
    <row r="230" spans="1:19">
      <c r="A230" t="s">
        <v>697</v>
      </c>
      <c r="B230" t="s">
        <v>698</v>
      </c>
      <c r="C230" t="s">
        <v>219</v>
      </c>
      <c r="D230" t="s">
        <v>86</v>
      </c>
      <c r="E230" s="1">
        <v>3301.05</v>
      </c>
      <c r="F230" s="1">
        <v>2735.8</v>
      </c>
      <c r="G230" t="s">
        <v>699</v>
      </c>
      <c r="H230" t="s">
        <v>701</v>
      </c>
      <c r="I230" t="s">
        <v>19</v>
      </c>
      <c r="J230" t="s">
        <v>324</v>
      </c>
      <c r="K230" t="s">
        <v>142</v>
      </c>
      <c r="L230" s="1">
        <v>545.46</v>
      </c>
      <c r="M230" s="1">
        <v>545.46</v>
      </c>
      <c r="N230" s="1">
        <v>447.1</v>
      </c>
      <c r="O230" t="s">
        <v>142</v>
      </c>
      <c r="P230" t="s">
        <v>22</v>
      </c>
      <c r="Q230" s="4">
        <f t="shared" si="10"/>
        <v>43588</v>
      </c>
      <c r="R230" s="5">
        <f t="shared" si="11"/>
        <v>-15</v>
      </c>
      <c r="S230" s="39">
        <f t="shared" si="12"/>
        <v>-652920</v>
      </c>
    </row>
    <row r="231" spans="1:19">
      <c r="A231" t="s">
        <v>702</v>
      </c>
      <c r="B231" t="s">
        <v>703</v>
      </c>
      <c r="C231" t="s">
        <v>111</v>
      </c>
      <c r="D231" t="s">
        <v>84</v>
      </c>
      <c r="E231" s="1">
        <v>2980</v>
      </c>
      <c r="F231" s="1">
        <v>2980</v>
      </c>
      <c r="G231" t="s">
        <v>704</v>
      </c>
      <c r="H231" t="s">
        <v>103</v>
      </c>
      <c r="I231" t="s">
        <v>19</v>
      </c>
      <c r="J231" t="s">
        <v>104</v>
      </c>
      <c r="K231" t="s">
        <v>105</v>
      </c>
      <c r="L231" s="1">
        <v>2980</v>
      </c>
      <c r="M231" s="1">
        <v>2980</v>
      </c>
      <c r="N231" s="1">
        <v>2980</v>
      </c>
      <c r="O231" t="s">
        <v>105</v>
      </c>
      <c r="P231" t="s">
        <v>29</v>
      </c>
      <c r="Q231" s="4">
        <f t="shared" si="10"/>
        <v>43618</v>
      </c>
      <c r="R231" s="5">
        <f t="shared" si="11"/>
        <v>-59</v>
      </c>
      <c r="S231" s="39">
        <f t="shared" si="12"/>
        <v>-2569922</v>
      </c>
    </row>
    <row r="232" spans="1:19">
      <c r="A232" t="s">
        <v>705</v>
      </c>
      <c r="B232" t="s">
        <v>706</v>
      </c>
      <c r="C232" t="s">
        <v>104</v>
      </c>
      <c r="D232" t="s">
        <v>33</v>
      </c>
      <c r="E232" s="1">
        <v>1654.56</v>
      </c>
      <c r="F232" s="1">
        <v>1654.56</v>
      </c>
      <c r="G232" t="s">
        <v>707</v>
      </c>
      <c r="H232" t="s">
        <v>708</v>
      </c>
      <c r="I232" t="s">
        <v>19</v>
      </c>
      <c r="J232" t="s">
        <v>292</v>
      </c>
      <c r="K232" t="s">
        <v>69</v>
      </c>
      <c r="L232" s="1">
        <v>2018.57</v>
      </c>
      <c r="M232" s="1">
        <v>2018.57</v>
      </c>
      <c r="N232" s="1">
        <v>1654.56</v>
      </c>
      <c r="O232" t="s">
        <v>69</v>
      </c>
      <c r="P232" t="s">
        <v>22</v>
      </c>
      <c r="Q232" s="4">
        <f t="shared" si="10"/>
        <v>43557</v>
      </c>
      <c r="R232" s="5">
        <f t="shared" si="11"/>
        <v>-1</v>
      </c>
      <c r="S232" s="39">
        <f t="shared" si="12"/>
        <v>-43497</v>
      </c>
    </row>
    <row r="233" spans="1:19">
      <c r="A233" t="s">
        <v>709</v>
      </c>
      <c r="B233" t="s">
        <v>710</v>
      </c>
      <c r="C233" t="s">
        <v>94</v>
      </c>
      <c r="D233" t="s">
        <v>86</v>
      </c>
      <c r="E233" s="1">
        <v>6557.6</v>
      </c>
      <c r="F233" s="1">
        <v>6557.6</v>
      </c>
      <c r="G233" t="s">
        <v>711</v>
      </c>
      <c r="H233" t="s">
        <v>712</v>
      </c>
      <c r="I233" t="s">
        <v>19</v>
      </c>
      <c r="J233" t="s">
        <v>43</v>
      </c>
      <c r="K233" t="s">
        <v>69</v>
      </c>
      <c r="L233" s="1">
        <v>1256.1099999999999</v>
      </c>
      <c r="M233" s="1">
        <v>1256.1099999999999</v>
      </c>
      <c r="N233" s="1">
        <v>1029.5999999999999</v>
      </c>
      <c r="O233" t="s">
        <v>69</v>
      </c>
      <c r="P233" t="s">
        <v>22</v>
      </c>
      <c r="Q233" s="4">
        <f t="shared" si="10"/>
        <v>43557</v>
      </c>
      <c r="R233" s="5">
        <f t="shared" si="11"/>
        <v>35</v>
      </c>
      <c r="S233" s="39">
        <f t="shared" si="12"/>
        <v>1522395</v>
      </c>
    </row>
    <row r="234" spans="1:19">
      <c r="A234" t="s">
        <v>709</v>
      </c>
      <c r="B234" t="s">
        <v>710</v>
      </c>
      <c r="C234" t="s">
        <v>94</v>
      </c>
      <c r="D234" t="s">
        <v>86</v>
      </c>
      <c r="E234" s="1">
        <v>6557.6</v>
      </c>
      <c r="F234" s="1">
        <v>6557.6</v>
      </c>
      <c r="G234" t="s">
        <v>711</v>
      </c>
      <c r="H234" t="s">
        <v>713</v>
      </c>
      <c r="I234" t="s">
        <v>19</v>
      </c>
      <c r="J234" t="s">
        <v>43</v>
      </c>
      <c r="K234" t="s">
        <v>69</v>
      </c>
      <c r="L234" s="1">
        <v>6744.16</v>
      </c>
      <c r="M234" s="1">
        <v>6744.16</v>
      </c>
      <c r="N234" s="1">
        <v>5528</v>
      </c>
      <c r="O234" t="s">
        <v>69</v>
      </c>
      <c r="P234" t="s">
        <v>22</v>
      </c>
      <c r="Q234" s="4">
        <f t="shared" si="10"/>
        <v>43557</v>
      </c>
      <c r="R234" s="5">
        <f t="shared" si="11"/>
        <v>35</v>
      </c>
      <c r="S234" s="39">
        <f t="shared" si="12"/>
        <v>1522395</v>
      </c>
    </row>
    <row r="235" spans="1:19">
      <c r="A235" t="s">
        <v>714</v>
      </c>
      <c r="B235" t="s">
        <v>715</v>
      </c>
      <c r="C235" t="s">
        <v>94</v>
      </c>
      <c r="D235" t="s">
        <v>86</v>
      </c>
      <c r="E235" s="1">
        <v>2312</v>
      </c>
      <c r="F235" s="1">
        <v>2312</v>
      </c>
      <c r="G235" t="s">
        <v>716</v>
      </c>
      <c r="H235" t="s">
        <v>717</v>
      </c>
      <c r="I235" t="s">
        <v>19</v>
      </c>
      <c r="J235" t="s">
        <v>210</v>
      </c>
      <c r="K235" t="s">
        <v>459</v>
      </c>
      <c r="L235" s="1">
        <v>2820.64</v>
      </c>
      <c r="M235" s="1">
        <v>2820.64</v>
      </c>
      <c r="N235" s="1">
        <v>2312</v>
      </c>
      <c r="O235" t="s">
        <v>459</v>
      </c>
      <c r="P235" t="s">
        <v>22</v>
      </c>
      <c r="Q235" s="4">
        <f t="shared" si="10"/>
        <v>43604</v>
      </c>
      <c r="R235" s="5">
        <f t="shared" si="11"/>
        <v>-12</v>
      </c>
      <c r="S235" s="39">
        <f t="shared" si="12"/>
        <v>-522528</v>
      </c>
    </row>
    <row r="236" spans="1:19">
      <c r="A236" t="s">
        <v>718</v>
      </c>
      <c r="B236" t="s">
        <v>719</v>
      </c>
      <c r="C236" t="s">
        <v>94</v>
      </c>
      <c r="D236" t="s">
        <v>86</v>
      </c>
      <c r="E236" s="1">
        <v>950</v>
      </c>
      <c r="F236" s="1">
        <v>950</v>
      </c>
      <c r="G236" t="s">
        <v>720</v>
      </c>
      <c r="H236" t="s">
        <v>721</v>
      </c>
      <c r="I236" t="s">
        <v>19</v>
      </c>
      <c r="J236" t="s">
        <v>193</v>
      </c>
      <c r="K236" t="s">
        <v>459</v>
      </c>
      <c r="L236" s="1">
        <v>1159</v>
      </c>
      <c r="M236" s="1">
        <v>1159</v>
      </c>
      <c r="N236" s="1">
        <v>950</v>
      </c>
      <c r="O236" t="s">
        <v>459</v>
      </c>
      <c r="P236" t="s">
        <v>22</v>
      </c>
      <c r="Q236" s="4">
        <f t="shared" si="10"/>
        <v>43604</v>
      </c>
      <c r="R236" s="5">
        <f t="shared" si="11"/>
        <v>-12</v>
      </c>
      <c r="S236" s="39">
        <f t="shared" si="12"/>
        <v>-522528</v>
      </c>
    </row>
    <row r="237" spans="1:19">
      <c r="A237" t="s">
        <v>722</v>
      </c>
      <c r="B237" t="s">
        <v>723</v>
      </c>
      <c r="C237" t="s">
        <v>108</v>
      </c>
      <c r="D237" t="s">
        <v>86</v>
      </c>
      <c r="E237" s="1">
        <v>2166.67</v>
      </c>
      <c r="F237" s="1">
        <v>2166.67</v>
      </c>
      <c r="G237" t="s">
        <v>724</v>
      </c>
      <c r="H237" t="s">
        <v>450</v>
      </c>
      <c r="I237" t="s">
        <v>19</v>
      </c>
      <c r="J237" t="s">
        <v>118</v>
      </c>
      <c r="K237" t="s">
        <v>162</v>
      </c>
      <c r="L237" s="1">
        <v>2166.67</v>
      </c>
      <c r="M237" s="1">
        <v>2166.67</v>
      </c>
      <c r="N237" s="1">
        <v>2166.67</v>
      </c>
      <c r="O237" t="s">
        <v>162</v>
      </c>
      <c r="P237" t="s">
        <v>29</v>
      </c>
      <c r="Q237" s="4">
        <f t="shared" si="10"/>
        <v>43651</v>
      </c>
      <c r="R237" s="5">
        <f t="shared" si="11"/>
        <v>-57</v>
      </c>
      <c r="S237" s="39">
        <f t="shared" si="12"/>
        <v>-2484687</v>
      </c>
    </row>
    <row r="238" spans="1:19">
      <c r="A238" t="s">
        <v>725</v>
      </c>
      <c r="B238" t="s">
        <v>726</v>
      </c>
      <c r="C238" t="s">
        <v>101</v>
      </c>
      <c r="D238" t="s">
        <v>86</v>
      </c>
      <c r="E238" s="1">
        <v>1128</v>
      </c>
      <c r="F238" s="1">
        <v>1128</v>
      </c>
      <c r="G238" t="s">
        <v>277</v>
      </c>
      <c r="H238" t="s">
        <v>492</v>
      </c>
      <c r="I238" t="s">
        <v>19</v>
      </c>
      <c r="J238" t="s">
        <v>104</v>
      </c>
      <c r="K238" t="s">
        <v>493</v>
      </c>
      <c r="L238" s="1">
        <v>1128</v>
      </c>
      <c r="M238" s="1">
        <v>1128</v>
      </c>
      <c r="N238" s="1">
        <v>1128</v>
      </c>
      <c r="O238" t="s">
        <v>105</v>
      </c>
      <c r="P238" t="s">
        <v>29</v>
      </c>
      <c r="Q238" s="4">
        <f t="shared" si="10"/>
        <v>43618</v>
      </c>
      <c r="R238" s="5">
        <f t="shared" si="11"/>
        <v>-25</v>
      </c>
      <c r="S238" s="39">
        <f t="shared" si="12"/>
        <v>-1088950</v>
      </c>
    </row>
    <row r="239" spans="1:19">
      <c r="A239" t="s">
        <v>727</v>
      </c>
      <c r="B239" t="s">
        <v>728</v>
      </c>
      <c r="C239" t="s">
        <v>108</v>
      </c>
      <c r="D239" t="s">
        <v>86</v>
      </c>
      <c r="E239" s="1">
        <v>1680</v>
      </c>
      <c r="F239" s="1">
        <v>1680</v>
      </c>
      <c r="G239" t="s">
        <v>729</v>
      </c>
      <c r="H239" t="s">
        <v>730</v>
      </c>
      <c r="I239" t="s">
        <v>19</v>
      </c>
      <c r="J239" t="s">
        <v>731</v>
      </c>
      <c r="K239" t="s">
        <v>221</v>
      </c>
      <c r="L239" s="1">
        <v>1680</v>
      </c>
      <c r="M239" s="1">
        <v>1680</v>
      </c>
      <c r="N239" s="1">
        <v>1680</v>
      </c>
      <c r="O239" t="s">
        <v>221</v>
      </c>
      <c r="P239" t="s">
        <v>29</v>
      </c>
      <c r="Q239" s="4">
        <f t="shared" si="10"/>
        <v>43638</v>
      </c>
      <c r="R239" s="5">
        <f t="shared" si="11"/>
        <v>-44</v>
      </c>
      <c r="S239" s="39">
        <f t="shared" si="12"/>
        <v>-1917432</v>
      </c>
    </row>
    <row r="240" spans="1:19">
      <c r="A240" t="s">
        <v>732</v>
      </c>
      <c r="B240" t="s">
        <v>733</v>
      </c>
      <c r="C240" t="s">
        <v>108</v>
      </c>
      <c r="D240" t="s">
        <v>86</v>
      </c>
      <c r="E240" s="1">
        <v>2980</v>
      </c>
      <c r="F240" s="1">
        <v>2980</v>
      </c>
      <c r="G240" t="s">
        <v>704</v>
      </c>
      <c r="H240" t="s">
        <v>367</v>
      </c>
      <c r="I240" t="s">
        <v>19</v>
      </c>
      <c r="J240" t="s">
        <v>118</v>
      </c>
      <c r="K240" t="s">
        <v>162</v>
      </c>
      <c r="L240" s="1">
        <v>2980</v>
      </c>
      <c r="M240" s="1">
        <v>2980</v>
      </c>
      <c r="N240" s="1">
        <v>2980</v>
      </c>
      <c r="O240" t="s">
        <v>162</v>
      </c>
      <c r="P240" t="s">
        <v>29</v>
      </c>
      <c r="Q240" s="4">
        <f t="shared" si="10"/>
        <v>43651</v>
      </c>
      <c r="R240" s="5">
        <f t="shared" si="11"/>
        <v>-57</v>
      </c>
      <c r="S240" s="39">
        <f t="shared" si="12"/>
        <v>-2484687</v>
      </c>
    </row>
    <row r="241" spans="1:19">
      <c r="A241" t="s">
        <v>734</v>
      </c>
      <c r="B241" t="s">
        <v>735</v>
      </c>
      <c r="C241" t="s">
        <v>108</v>
      </c>
      <c r="D241" t="s">
        <v>86</v>
      </c>
      <c r="E241" s="1">
        <v>964.84</v>
      </c>
      <c r="F241" s="1">
        <v>964.84</v>
      </c>
      <c r="G241" t="s">
        <v>477</v>
      </c>
      <c r="H241" t="s">
        <v>736</v>
      </c>
      <c r="I241" t="s">
        <v>19</v>
      </c>
      <c r="J241" t="s">
        <v>118</v>
      </c>
      <c r="K241" t="s">
        <v>94</v>
      </c>
      <c r="L241" s="1">
        <v>964.84</v>
      </c>
      <c r="M241" s="1">
        <v>964.84</v>
      </c>
      <c r="N241" s="1">
        <v>964.84</v>
      </c>
      <c r="O241" t="s">
        <v>94</v>
      </c>
      <c r="P241" t="s">
        <v>29</v>
      </c>
      <c r="Q241" s="4">
        <f t="shared" si="10"/>
        <v>43652</v>
      </c>
      <c r="R241" s="5">
        <f t="shared" si="11"/>
        <v>-58</v>
      </c>
      <c r="S241" s="39">
        <f t="shared" si="12"/>
        <v>-2528336</v>
      </c>
    </row>
    <row r="242" spans="1:19">
      <c r="A242" t="s">
        <v>737</v>
      </c>
      <c r="B242" t="s">
        <v>738</v>
      </c>
      <c r="C242" t="s">
        <v>108</v>
      </c>
      <c r="D242" t="s">
        <v>86</v>
      </c>
      <c r="E242" s="1">
        <v>24497.599999999999</v>
      </c>
      <c r="F242" s="1">
        <v>24497.599999999999</v>
      </c>
      <c r="G242" t="s">
        <v>739</v>
      </c>
      <c r="H242" t="s">
        <v>27</v>
      </c>
      <c r="I242" t="s">
        <v>19</v>
      </c>
      <c r="J242" t="s">
        <v>740</v>
      </c>
      <c r="K242" t="s">
        <v>210</v>
      </c>
      <c r="L242" s="1">
        <v>29887.07</v>
      </c>
      <c r="M242" s="1">
        <v>29887.07</v>
      </c>
      <c r="N242" s="1">
        <v>24497.599999999999</v>
      </c>
      <c r="O242" t="s">
        <v>210</v>
      </c>
      <c r="P242" t="s">
        <v>22</v>
      </c>
      <c r="Q242" s="4">
        <f t="shared" si="10"/>
        <v>43591</v>
      </c>
      <c r="R242" s="5">
        <f t="shared" si="11"/>
        <v>3</v>
      </c>
      <c r="S242" s="39">
        <f t="shared" si="12"/>
        <v>130593</v>
      </c>
    </row>
    <row r="243" spans="1:19">
      <c r="A243" t="s">
        <v>741</v>
      </c>
      <c r="B243" t="s">
        <v>742</v>
      </c>
      <c r="C243" t="s">
        <v>20</v>
      </c>
      <c r="D243" t="s">
        <v>122</v>
      </c>
      <c r="E243" s="1">
        <v>565</v>
      </c>
      <c r="F243" s="1">
        <v>565</v>
      </c>
      <c r="G243" t="s">
        <v>743</v>
      </c>
      <c r="H243" t="s">
        <v>744</v>
      </c>
      <c r="I243" t="s">
        <v>19</v>
      </c>
      <c r="J243" t="s">
        <v>108</v>
      </c>
      <c r="K243" t="s">
        <v>276</v>
      </c>
      <c r="L243" s="1">
        <v>689.3</v>
      </c>
      <c r="M243" s="1">
        <v>689.3</v>
      </c>
      <c r="N243" s="1">
        <v>565</v>
      </c>
      <c r="O243" t="s">
        <v>276</v>
      </c>
      <c r="P243" t="s">
        <v>22</v>
      </c>
      <c r="Q243" s="4">
        <f t="shared" si="10"/>
        <v>43658</v>
      </c>
      <c r="R243" s="5">
        <f t="shared" si="11"/>
        <v>-36</v>
      </c>
      <c r="S243" s="39">
        <f t="shared" si="12"/>
        <v>-1569528</v>
      </c>
    </row>
    <row r="244" spans="1:19">
      <c r="A244" t="s">
        <v>745</v>
      </c>
      <c r="B244" t="s">
        <v>746</v>
      </c>
      <c r="C244" t="s">
        <v>371</v>
      </c>
      <c r="D244" t="s">
        <v>122</v>
      </c>
      <c r="E244" s="1">
        <v>5989.5</v>
      </c>
      <c r="F244" s="1">
        <v>124</v>
      </c>
      <c r="G244" t="s">
        <v>747</v>
      </c>
      <c r="H244" t="s">
        <v>748</v>
      </c>
      <c r="I244" t="s">
        <v>19</v>
      </c>
      <c r="J244" t="s">
        <v>749</v>
      </c>
      <c r="K244" t="s">
        <v>126</v>
      </c>
      <c r="L244" s="1">
        <v>151.28</v>
      </c>
      <c r="M244" s="1">
        <v>151.28</v>
      </c>
      <c r="N244" s="1">
        <v>124</v>
      </c>
      <c r="O244" t="s">
        <v>126</v>
      </c>
      <c r="P244" t="s">
        <v>22</v>
      </c>
      <c r="Q244" s="4">
        <f t="shared" si="10"/>
        <v>43681</v>
      </c>
      <c r="R244" s="5">
        <f t="shared" si="11"/>
        <v>-55</v>
      </c>
      <c r="S244" s="39">
        <f t="shared" si="12"/>
        <v>-2399155</v>
      </c>
    </row>
    <row r="245" spans="1:19">
      <c r="A245" t="s">
        <v>750</v>
      </c>
      <c r="B245" t="s">
        <v>751</v>
      </c>
      <c r="C245" t="s">
        <v>371</v>
      </c>
      <c r="D245" t="s">
        <v>122</v>
      </c>
      <c r="E245" s="1">
        <v>4601.92</v>
      </c>
      <c r="F245" s="1">
        <v>4601.92</v>
      </c>
      <c r="G245" t="s">
        <v>752</v>
      </c>
      <c r="H245" t="s">
        <v>753</v>
      </c>
      <c r="I245" t="s">
        <v>19</v>
      </c>
      <c r="J245" t="s">
        <v>118</v>
      </c>
      <c r="K245" t="s">
        <v>162</v>
      </c>
      <c r="L245" s="1">
        <v>4601.92</v>
      </c>
      <c r="M245" s="1">
        <v>4601.92</v>
      </c>
      <c r="N245" s="1">
        <v>4601.92</v>
      </c>
      <c r="O245" t="s">
        <v>215</v>
      </c>
      <c r="P245" t="s">
        <v>29</v>
      </c>
      <c r="Q245" s="4">
        <f t="shared" si="10"/>
        <v>43648</v>
      </c>
      <c r="R245" s="5">
        <f t="shared" si="11"/>
        <v>-22</v>
      </c>
      <c r="S245" s="39">
        <f t="shared" si="12"/>
        <v>-958936</v>
      </c>
    </row>
    <row r="246" spans="1:19">
      <c r="A246" t="s">
        <v>754</v>
      </c>
      <c r="B246" t="s">
        <v>755</v>
      </c>
      <c r="C246" t="s">
        <v>121</v>
      </c>
      <c r="D246" t="s">
        <v>122</v>
      </c>
      <c r="E246" s="1">
        <v>1560</v>
      </c>
      <c r="F246" s="1">
        <v>1560</v>
      </c>
      <c r="G246" t="s">
        <v>729</v>
      </c>
      <c r="H246" t="s">
        <v>756</v>
      </c>
      <c r="I246" t="s">
        <v>19</v>
      </c>
      <c r="J246" t="s">
        <v>126</v>
      </c>
      <c r="K246" t="s">
        <v>20</v>
      </c>
      <c r="L246" s="1">
        <v>1560</v>
      </c>
      <c r="M246" s="1">
        <v>1560</v>
      </c>
      <c r="N246" s="1">
        <v>1560</v>
      </c>
      <c r="O246" t="s">
        <v>20</v>
      </c>
      <c r="P246" t="s">
        <v>29</v>
      </c>
      <c r="Q246" s="4">
        <f t="shared" si="10"/>
        <v>43682</v>
      </c>
      <c r="R246" s="5">
        <f t="shared" si="11"/>
        <v>-53</v>
      </c>
      <c r="S246" s="39">
        <f t="shared" si="12"/>
        <v>-2311966</v>
      </c>
    </row>
    <row r="247" spans="1:19">
      <c r="A247" t="s">
        <v>757</v>
      </c>
      <c r="B247" t="s">
        <v>758</v>
      </c>
      <c r="C247" t="s">
        <v>121</v>
      </c>
      <c r="D247" t="s">
        <v>122</v>
      </c>
      <c r="E247" s="1">
        <v>3383.5</v>
      </c>
      <c r="F247" s="1">
        <v>3383.5</v>
      </c>
      <c r="G247" t="s">
        <v>353</v>
      </c>
      <c r="H247" t="s">
        <v>103</v>
      </c>
      <c r="I247" t="s">
        <v>19</v>
      </c>
      <c r="J247" t="s">
        <v>368</v>
      </c>
      <c r="K247" t="s">
        <v>125</v>
      </c>
      <c r="L247" s="1">
        <v>3383.5</v>
      </c>
      <c r="M247" s="1">
        <v>3383.5</v>
      </c>
      <c r="N247" s="1">
        <v>3383.5</v>
      </c>
      <c r="O247" t="s">
        <v>125</v>
      </c>
      <c r="P247" t="s">
        <v>29</v>
      </c>
      <c r="Q247" s="4">
        <f t="shared" si="10"/>
        <v>43680</v>
      </c>
      <c r="R247" s="5">
        <f t="shared" si="11"/>
        <v>-51</v>
      </c>
      <c r="S247" s="39">
        <f t="shared" si="12"/>
        <v>-2224620</v>
      </c>
    </row>
    <row r="248" spans="1:19">
      <c r="A248" t="s">
        <v>759</v>
      </c>
      <c r="B248" t="s">
        <v>760</v>
      </c>
      <c r="C248" t="s">
        <v>126</v>
      </c>
      <c r="D248" t="s">
        <v>122</v>
      </c>
      <c r="E248" s="1">
        <v>895.5</v>
      </c>
      <c r="F248" s="1">
        <v>895.5</v>
      </c>
      <c r="G248" t="s">
        <v>761</v>
      </c>
      <c r="H248" t="s">
        <v>762</v>
      </c>
      <c r="I248" t="s">
        <v>19</v>
      </c>
      <c r="J248" t="s">
        <v>91</v>
      </c>
      <c r="K248" t="s">
        <v>142</v>
      </c>
      <c r="L248" s="1">
        <v>1092.51</v>
      </c>
      <c r="M248" s="1">
        <v>1092.51</v>
      </c>
      <c r="N248" s="1">
        <v>895.5</v>
      </c>
      <c r="O248" t="s">
        <v>142</v>
      </c>
      <c r="P248" t="s">
        <v>22</v>
      </c>
      <c r="Q248" s="4">
        <f t="shared" si="10"/>
        <v>43588</v>
      </c>
      <c r="R248" s="5">
        <f t="shared" si="11"/>
        <v>33</v>
      </c>
      <c r="S248" s="39">
        <f t="shared" si="12"/>
        <v>1436424</v>
      </c>
    </row>
    <row r="249" spans="1:19">
      <c r="A249" t="s">
        <v>206</v>
      </c>
      <c r="B249" t="s">
        <v>763</v>
      </c>
      <c r="C249" t="s">
        <v>126</v>
      </c>
      <c r="D249" t="s">
        <v>122</v>
      </c>
      <c r="E249" s="1">
        <v>2476.94</v>
      </c>
      <c r="F249" s="1">
        <v>674.39</v>
      </c>
      <c r="G249" t="s">
        <v>208</v>
      </c>
      <c r="H249" t="s">
        <v>764</v>
      </c>
      <c r="I249" t="s">
        <v>19</v>
      </c>
      <c r="J249" t="s">
        <v>79</v>
      </c>
      <c r="K249" t="s">
        <v>75</v>
      </c>
      <c r="L249" s="1">
        <v>355.41</v>
      </c>
      <c r="M249" s="1">
        <v>355.41</v>
      </c>
      <c r="N249" s="1">
        <v>291.32</v>
      </c>
      <c r="O249" t="s">
        <v>75</v>
      </c>
      <c r="P249" t="s">
        <v>22</v>
      </c>
      <c r="Q249" s="4">
        <f t="shared" si="10"/>
        <v>43504</v>
      </c>
      <c r="R249" s="5">
        <f t="shared" si="11"/>
        <v>117</v>
      </c>
      <c r="S249" s="39">
        <f t="shared" si="12"/>
        <v>5082948</v>
      </c>
    </row>
    <row r="250" spans="1:19">
      <c r="A250" t="s">
        <v>206</v>
      </c>
      <c r="B250" t="s">
        <v>763</v>
      </c>
      <c r="C250" t="s">
        <v>126</v>
      </c>
      <c r="D250" t="s">
        <v>122</v>
      </c>
      <c r="E250" s="1">
        <v>2476.94</v>
      </c>
      <c r="F250" s="1">
        <v>674.39</v>
      </c>
      <c r="G250" t="s">
        <v>208</v>
      </c>
      <c r="H250" t="s">
        <v>765</v>
      </c>
      <c r="I250" t="s">
        <v>19</v>
      </c>
      <c r="J250" t="s">
        <v>766</v>
      </c>
      <c r="K250" t="s">
        <v>767</v>
      </c>
      <c r="L250" s="1">
        <v>45.04</v>
      </c>
      <c r="M250" s="1">
        <v>45.04</v>
      </c>
      <c r="N250" s="1">
        <v>36.92</v>
      </c>
      <c r="O250" t="s">
        <v>767</v>
      </c>
      <c r="P250" t="s">
        <v>22</v>
      </c>
      <c r="Q250" s="4">
        <f t="shared" ref="Q250:Q313" si="13">O250+60</f>
        <v>43483</v>
      </c>
      <c r="R250" s="5">
        <f t="shared" ref="R250:R313" si="14">C250-Q250</f>
        <v>138</v>
      </c>
      <c r="S250" s="39">
        <f t="shared" ref="S250:S313" si="15">R250*O250</f>
        <v>5992374</v>
      </c>
    </row>
    <row r="251" spans="1:19">
      <c r="A251" t="s">
        <v>206</v>
      </c>
      <c r="B251" t="s">
        <v>763</v>
      </c>
      <c r="C251" t="s">
        <v>126</v>
      </c>
      <c r="D251" t="s">
        <v>122</v>
      </c>
      <c r="E251" s="1">
        <v>2476.94</v>
      </c>
      <c r="F251" s="1">
        <v>674.39</v>
      </c>
      <c r="G251" t="s">
        <v>208</v>
      </c>
      <c r="H251" t="s">
        <v>768</v>
      </c>
      <c r="I251" t="s">
        <v>19</v>
      </c>
      <c r="J251" t="s">
        <v>58</v>
      </c>
      <c r="K251" t="s">
        <v>90</v>
      </c>
      <c r="L251" s="1">
        <v>366</v>
      </c>
      <c r="M251" s="1">
        <v>366</v>
      </c>
      <c r="N251" s="1">
        <v>300</v>
      </c>
      <c r="O251" t="s">
        <v>498</v>
      </c>
      <c r="P251" t="s">
        <v>22</v>
      </c>
      <c r="Q251" s="4">
        <f t="shared" si="13"/>
        <v>43521</v>
      </c>
      <c r="R251" s="5">
        <f t="shared" si="14"/>
        <v>100</v>
      </c>
      <c r="S251" s="39">
        <f t="shared" si="15"/>
        <v>4346100</v>
      </c>
    </row>
    <row r="252" spans="1:19">
      <c r="A252" t="s">
        <v>206</v>
      </c>
      <c r="B252" t="s">
        <v>763</v>
      </c>
      <c r="C252" t="s">
        <v>126</v>
      </c>
      <c r="D252" t="s">
        <v>122</v>
      </c>
      <c r="E252" s="1">
        <v>2476.94</v>
      </c>
      <c r="F252" s="1">
        <v>674.39</v>
      </c>
      <c r="G252" t="s">
        <v>208</v>
      </c>
      <c r="H252" t="s">
        <v>769</v>
      </c>
      <c r="I252" t="s">
        <v>19</v>
      </c>
      <c r="J252" t="s">
        <v>40</v>
      </c>
      <c r="K252" t="s">
        <v>62</v>
      </c>
      <c r="L252" s="1">
        <v>56.3</v>
      </c>
      <c r="M252" s="1">
        <v>56.3</v>
      </c>
      <c r="N252" s="1">
        <v>46.15</v>
      </c>
      <c r="O252" t="s">
        <v>63</v>
      </c>
      <c r="P252" t="s">
        <v>22</v>
      </c>
      <c r="Q252" s="4">
        <f t="shared" si="13"/>
        <v>43512</v>
      </c>
      <c r="R252" s="5">
        <f t="shared" si="14"/>
        <v>109</v>
      </c>
      <c r="S252" s="39">
        <f t="shared" si="15"/>
        <v>4736268</v>
      </c>
    </row>
    <row r="253" spans="1:19">
      <c r="A253" t="s">
        <v>770</v>
      </c>
      <c r="B253" t="s">
        <v>771</v>
      </c>
      <c r="C253" t="s">
        <v>108</v>
      </c>
      <c r="D253" t="s">
        <v>86</v>
      </c>
      <c r="E253" s="1">
        <v>700</v>
      </c>
      <c r="F253" s="1">
        <v>700</v>
      </c>
      <c r="G253" t="s">
        <v>772</v>
      </c>
      <c r="H253" t="s">
        <v>773</v>
      </c>
      <c r="I253" t="s">
        <v>19</v>
      </c>
      <c r="J253" t="s">
        <v>171</v>
      </c>
      <c r="K253" t="s">
        <v>230</v>
      </c>
      <c r="L253" s="1">
        <v>700</v>
      </c>
      <c r="M253" s="1">
        <v>700</v>
      </c>
      <c r="N253" s="1">
        <v>700</v>
      </c>
      <c r="O253" t="s">
        <v>328</v>
      </c>
      <c r="P253" t="s">
        <v>29</v>
      </c>
      <c r="Q253" s="4">
        <f t="shared" si="13"/>
        <v>43590</v>
      </c>
      <c r="R253" s="5">
        <f t="shared" si="14"/>
        <v>4</v>
      </c>
      <c r="S253" s="39">
        <f t="shared" si="15"/>
        <v>174120</v>
      </c>
    </row>
    <row r="254" spans="1:19">
      <c r="A254" t="s">
        <v>774</v>
      </c>
      <c r="B254" t="s">
        <v>775</v>
      </c>
      <c r="C254" t="s">
        <v>387</v>
      </c>
      <c r="D254" t="s">
        <v>159</v>
      </c>
      <c r="E254" s="1">
        <v>3800</v>
      </c>
      <c r="F254" s="1">
        <v>3800</v>
      </c>
      <c r="G254" t="s">
        <v>776</v>
      </c>
      <c r="H254" t="s">
        <v>777</v>
      </c>
      <c r="I254" t="s">
        <v>19</v>
      </c>
      <c r="J254" t="s">
        <v>91</v>
      </c>
      <c r="K254" t="s">
        <v>778</v>
      </c>
      <c r="L254" s="1">
        <v>4636</v>
      </c>
      <c r="M254" s="1">
        <v>4636</v>
      </c>
      <c r="N254" s="1">
        <v>3800</v>
      </c>
      <c r="O254" t="s">
        <v>778</v>
      </c>
      <c r="P254" t="s">
        <v>22</v>
      </c>
      <c r="Q254" s="4">
        <f t="shared" si="13"/>
        <v>43576</v>
      </c>
      <c r="R254" s="5">
        <f t="shared" si="14"/>
        <v>24</v>
      </c>
      <c r="S254" s="39">
        <f t="shared" si="15"/>
        <v>1044384</v>
      </c>
    </row>
    <row r="255" spans="1:19">
      <c r="A255" t="s">
        <v>779</v>
      </c>
      <c r="B255" t="s">
        <v>780</v>
      </c>
      <c r="C255" t="s">
        <v>126</v>
      </c>
      <c r="D255" t="s">
        <v>122</v>
      </c>
      <c r="E255" s="1">
        <v>50751</v>
      </c>
      <c r="F255" s="1">
        <v>50751</v>
      </c>
      <c r="G255" t="s">
        <v>781</v>
      </c>
      <c r="H255" t="s">
        <v>782</v>
      </c>
      <c r="I255" t="s">
        <v>19</v>
      </c>
      <c r="J255" t="s">
        <v>265</v>
      </c>
      <c r="K255" t="s">
        <v>142</v>
      </c>
      <c r="L255" s="1">
        <v>20638.740000000002</v>
      </c>
      <c r="M255" s="1">
        <v>20638.740000000002</v>
      </c>
      <c r="N255" s="1">
        <v>16917</v>
      </c>
      <c r="O255" t="s">
        <v>142</v>
      </c>
      <c r="P255" t="s">
        <v>22</v>
      </c>
      <c r="Q255" s="4">
        <f t="shared" si="13"/>
        <v>43588</v>
      </c>
      <c r="R255" s="5">
        <f t="shared" si="14"/>
        <v>33</v>
      </c>
      <c r="S255" s="39">
        <f t="shared" si="15"/>
        <v>1436424</v>
      </c>
    </row>
    <row r="256" spans="1:19">
      <c r="A256" t="s">
        <v>779</v>
      </c>
      <c r="B256" t="s">
        <v>780</v>
      </c>
      <c r="C256" t="s">
        <v>126</v>
      </c>
      <c r="D256" t="s">
        <v>122</v>
      </c>
      <c r="E256" s="1">
        <v>50751</v>
      </c>
      <c r="F256" s="1">
        <v>50751</v>
      </c>
      <c r="G256" t="s">
        <v>781</v>
      </c>
      <c r="H256" t="s">
        <v>783</v>
      </c>
      <c r="I256" t="s">
        <v>19</v>
      </c>
      <c r="J256" t="s">
        <v>104</v>
      </c>
      <c r="K256" t="s">
        <v>105</v>
      </c>
      <c r="L256" s="1">
        <v>20638.740000000002</v>
      </c>
      <c r="M256" s="1">
        <v>20638.740000000002</v>
      </c>
      <c r="N256" s="1">
        <v>16917</v>
      </c>
      <c r="O256" t="s">
        <v>105</v>
      </c>
      <c r="P256" t="s">
        <v>22</v>
      </c>
      <c r="Q256" s="4">
        <f t="shared" si="13"/>
        <v>43618</v>
      </c>
      <c r="R256" s="5">
        <f t="shared" si="14"/>
        <v>3</v>
      </c>
      <c r="S256" s="39">
        <f t="shared" si="15"/>
        <v>130674</v>
      </c>
    </row>
    <row r="257" spans="1:19">
      <c r="A257" t="s">
        <v>779</v>
      </c>
      <c r="B257" t="s">
        <v>780</v>
      </c>
      <c r="C257" t="s">
        <v>126</v>
      </c>
      <c r="D257" t="s">
        <v>122</v>
      </c>
      <c r="E257" s="1">
        <v>50751</v>
      </c>
      <c r="F257" s="1">
        <v>50751</v>
      </c>
      <c r="G257" t="s">
        <v>781</v>
      </c>
      <c r="H257" t="s">
        <v>784</v>
      </c>
      <c r="I257" t="s">
        <v>19</v>
      </c>
      <c r="J257" t="s">
        <v>215</v>
      </c>
      <c r="K257" t="s">
        <v>162</v>
      </c>
      <c r="L257" s="1">
        <v>20638.740000000002</v>
      </c>
      <c r="M257" s="1">
        <v>20638.740000000002</v>
      </c>
      <c r="N257" s="1">
        <v>16917</v>
      </c>
      <c r="O257" t="s">
        <v>162</v>
      </c>
      <c r="P257" t="s">
        <v>22</v>
      </c>
      <c r="Q257" s="4">
        <f t="shared" si="13"/>
        <v>43651</v>
      </c>
      <c r="R257" s="5">
        <f t="shared" si="14"/>
        <v>-30</v>
      </c>
      <c r="S257" s="39">
        <f t="shared" si="15"/>
        <v>-1307730</v>
      </c>
    </row>
    <row r="258" spans="1:19">
      <c r="A258" t="s">
        <v>785</v>
      </c>
      <c r="B258" t="s">
        <v>786</v>
      </c>
      <c r="C258" t="s">
        <v>126</v>
      </c>
      <c r="D258" t="s">
        <v>122</v>
      </c>
      <c r="E258" s="1">
        <v>329</v>
      </c>
      <c r="F258" s="1">
        <v>329</v>
      </c>
      <c r="G258" t="s">
        <v>188</v>
      </c>
      <c r="H258" t="s">
        <v>787</v>
      </c>
      <c r="I258" t="s">
        <v>19</v>
      </c>
      <c r="J258" t="s">
        <v>265</v>
      </c>
      <c r="K258" t="s">
        <v>142</v>
      </c>
      <c r="L258" s="1">
        <v>401.38</v>
      </c>
      <c r="M258" s="1">
        <v>401.38</v>
      </c>
      <c r="N258" s="1">
        <v>329</v>
      </c>
      <c r="O258" t="s">
        <v>142</v>
      </c>
      <c r="P258" t="s">
        <v>22</v>
      </c>
      <c r="Q258" s="4">
        <f t="shared" si="13"/>
        <v>43588</v>
      </c>
      <c r="R258" s="5">
        <f t="shared" si="14"/>
        <v>33</v>
      </c>
      <c r="S258" s="39">
        <f t="shared" si="15"/>
        <v>1436424</v>
      </c>
    </row>
    <row r="259" spans="1:19">
      <c r="A259" t="s">
        <v>788</v>
      </c>
      <c r="B259" t="s">
        <v>789</v>
      </c>
      <c r="C259" t="s">
        <v>126</v>
      </c>
      <c r="D259" t="s">
        <v>122</v>
      </c>
      <c r="E259" s="1">
        <v>4536.7700000000004</v>
      </c>
      <c r="F259" s="1">
        <v>4536.7700000000004</v>
      </c>
      <c r="G259" t="s">
        <v>496</v>
      </c>
      <c r="H259" t="s">
        <v>790</v>
      </c>
      <c r="I259" t="s">
        <v>19</v>
      </c>
      <c r="J259" t="s">
        <v>431</v>
      </c>
      <c r="K259" t="s">
        <v>791</v>
      </c>
      <c r="L259" s="1">
        <v>1352.37</v>
      </c>
      <c r="M259" s="1">
        <v>1352.37</v>
      </c>
      <c r="N259" s="1">
        <v>1108.5</v>
      </c>
      <c r="O259" t="s">
        <v>792</v>
      </c>
      <c r="P259" t="s">
        <v>22</v>
      </c>
      <c r="Q259" s="4">
        <f t="shared" si="13"/>
        <v>43674</v>
      </c>
      <c r="R259" s="5">
        <f t="shared" si="14"/>
        <v>-53</v>
      </c>
      <c r="S259" s="39">
        <f t="shared" si="15"/>
        <v>-2311542</v>
      </c>
    </row>
    <row r="260" spans="1:19">
      <c r="A260" t="s">
        <v>788</v>
      </c>
      <c r="B260" t="s">
        <v>789</v>
      </c>
      <c r="C260" t="s">
        <v>126</v>
      </c>
      <c r="D260" t="s">
        <v>122</v>
      </c>
      <c r="E260" s="1">
        <v>4536.7700000000004</v>
      </c>
      <c r="F260" s="1">
        <v>4536.7700000000004</v>
      </c>
      <c r="G260" t="s">
        <v>496</v>
      </c>
      <c r="H260" t="s">
        <v>793</v>
      </c>
      <c r="I260" t="s">
        <v>19</v>
      </c>
      <c r="J260" t="s">
        <v>52</v>
      </c>
      <c r="K260" t="s">
        <v>168</v>
      </c>
      <c r="L260" s="1">
        <v>76.180000000000007</v>
      </c>
      <c r="M260" s="1">
        <v>76.180000000000007</v>
      </c>
      <c r="N260" s="1">
        <v>62.44</v>
      </c>
      <c r="O260" t="s">
        <v>168</v>
      </c>
      <c r="P260" t="s">
        <v>22</v>
      </c>
      <c r="Q260" s="4">
        <f t="shared" si="13"/>
        <v>43574</v>
      </c>
      <c r="R260" s="5">
        <f t="shared" si="14"/>
        <v>47</v>
      </c>
      <c r="S260" s="39">
        <f t="shared" si="15"/>
        <v>2045158</v>
      </c>
    </row>
    <row r="261" spans="1:19">
      <c r="A261" t="s">
        <v>788</v>
      </c>
      <c r="B261" t="s">
        <v>789</v>
      </c>
      <c r="C261" t="s">
        <v>126</v>
      </c>
      <c r="D261" t="s">
        <v>122</v>
      </c>
      <c r="E261" s="1">
        <v>4536.7700000000004</v>
      </c>
      <c r="F261" s="1">
        <v>4536.7700000000004</v>
      </c>
      <c r="G261" t="s">
        <v>496</v>
      </c>
      <c r="H261" t="s">
        <v>794</v>
      </c>
      <c r="I261" t="s">
        <v>19</v>
      </c>
      <c r="J261" t="s">
        <v>215</v>
      </c>
      <c r="K261" t="s">
        <v>162</v>
      </c>
      <c r="L261" s="1">
        <v>4106.3100000000004</v>
      </c>
      <c r="M261" s="1">
        <v>4106.3100000000004</v>
      </c>
      <c r="N261" s="1">
        <v>3365.83</v>
      </c>
      <c r="O261" t="s">
        <v>162</v>
      </c>
      <c r="P261" t="s">
        <v>22</v>
      </c>
      <c r="Q261" s="4">
        <f t="shared" si="13"/>
        <v>43651</v>
      </c>
      <c r="R261" s="5">
        <f t="shared" si="14"/>
        <v>-30</v>
      </c>
      <c r="S261" s="39">
        <f t="shared" si="15"/>
        <v>-1307730</v>
      </c>
    </row>
    <row r="262" spans="1:19">
      <c r="A262" t="s">
        <v>795</v>
      </c>
      <c r="B262" t="s">
        <v>796</v>
      </c>
      <c r="C262" t="s">
        <v>98</v>
      </c>
      <c r="D262" t="s">
        <v>83</v>
      </c>
      <c r="E262" s="1">
        <v>964.84</v>
      </c>
      <c r="F262" s="1">
        <v>964.84</v>
      </c>
      <c r="G262" t="s">
        <v>477</v>
      </c>
      <c r="H262" t="s">
        <v>797</v>
      </c>
      <c r="I262" t="s">
        <v>19</v>
      </c>
      <c r="J262" t="s">
        <v>142</v>
      </c>
      <c r="K262" t="s">
        <v>328</v>
      </c>
      <c r="L262" s="1">
        <v>964.84</v>
      </c>
      <c r="M262" s="1">
        <v>964.84</v>
      </c>
      <c r="N262" s="1">
        <v>964.84</v>
      </c>
      <c r="O262" t="s">
        <v>328</v>
      </c>
      <c r="P262" t="s">
        <v>29</v>
      </c>
      <c r="Q262" s="4">
        <f t="shared" si="13"/>
        <v>43590</v>
      </c>
      <c r="R262" s="5">
        <f t="shared" si="14"/>
        <v>-48</v>
      </c>
      <c r="S262" s="39">
        <f t="shared" si="15"/>
        <v>-2089440</v>
      </c>
    </row>
    <row r="263" spans="1:19">
      <c r="A263" t="s">
        <v>798</v>
      </c>
      <c r="B263" t="s">
        <v>799</v>
      </c>
      <c r="C263" t="s">
        <v>98</v>
      </c>
      <c r="D263" t="s">
        <v>83</v>
      </c>
      <c r="E263" s="1">
        <v>2191.89</v>
      </c>
      <c r="F263" s="1">
        <v>2191.89</v>
      </c>
      <c r="G263" t="s">
        <v>491</v>
      </c>
      <c r="H263" t="s">
        <v>800</v>
      </c>
      <c r="I263" t="s">
        <v>19</v>
      </c>
      <c r="J263" t="s">
        <v>142</v>
      </c>
      <c r="K263" t="s">
        <v>327</v>
      </c>
      <c r="L263" s="1">
        <v>2191.89</v>
      </c>
      <c r="M263" s="1">
        <v>2191.89</v>
      </c>
      <c r="N263" s="1">
        <v>2191.89</v>
      </c>
      <c r="O263" t="s">
        <v>327</v>
      </c>
      <c r="P263" t="s">
        <v>29</v>
      </c>
      <c r="Q263" s="4">
        <f t="shared" si="13"/>
        <v>43589</v>
      </c>
      <c r="R263" s="5">
        <f t="shared" si="14"/>
        <v>-47</v>
      </c>
      <c r="S263" s="39">
        <f t="shared" si="15"/>
        <v>-2045863</v>
      </c>
    </row>
    <row r="264" spans="1:19">
      <c r="A264" t="s">
        <v>801</v>
      </c>
      <c r="B264" t="s">
        <v>802</v>
      </c>
      <c r="C264" t="s">
        <v>145</v>
      </c>
      <c r="D264" t="s">
        <v>83</v>
      </c>
      <c r="E264" s="1">
        <v>4512.46</v>
      </c>
      <c r="F264" s="1">
        <v>2256.23</v>
      </c>
      <c r="G264" t="s">
        <v>677</v>
      </c>
      <c r="H264" t="s">
        <v>803</v>
      </c>
      <c r="I264" t="s">
        <v>19</v>
      </c>
      <c r="J264" t="s">
        <v>318</v>
      </c>
      <c r="K264" t="s">
        <v>89</v>
      </c>
      <c r="L264" s="1">
        <v>2256.23</v>
      </c>
      <c r="M264" s="1">
        <v>2256.23</v>
      </c>
      <c r="N264" s="1">
        <v>2256.23</v>
      </c>
      <c r="O264" t="s">
        <v>318</v>
      </c>
      <c r="P264" t="s">
        <v>29</v>
      </c>
      <c r="Q264" s="4">
        <f t="shared" si="13"/>
        <v>43549</v>
      </c>
      <c r="R264" s="5">
        <f t="shared" si="14"/>
        <v>3</v>
      </c>
      <c r="S264" s="39">
        <f t="shared" si="15"/>
        <v>130467</v>
      </c>
    </row>
    <row r="265" spans="1:19">
      <c r="A265" t="s">
        <v>804</v>
      </c>
      <c r="B265" t="s">
        <v>805</v>
      </c>
      <c r="C265" t="s">
        <v>247</v>
      </c>
      <c r="D265" t="s">
        <v>162</v>
      </c>
      <c r="E265" s="1">
        <v>8375.75</v>
      </c>
      <c r="F265" s="1">
        <v>8375.75</v>
      </c>
      <c r="G265" t="s">
        <v>806</v>
      </c>
      <c r="H265" t="s">
        <v>807</v>
      </c>
      <c r="I265" t="s">
        <v>19</v>
      </c>
      <c r="J265" t="s">
        <v>255</v>
      </c>
      <c r="K265" t="s">
        <v>190</v>
      </c>
      <c r="L265" s="1">
        <v>10209.629999999999</v>
      </c>
      <c r="M265" s="1">
        <v>10209.629999999999</v>
      </c>
      <c r="N265" s="1">
        <v>8368.5499999999993</v>
      </c>
      <c r="O265" t="s">
        <v>190</v>
      </c>
      <c r="P265" t="s">
        <v>22</v>
      </c>
      <c r="Q265" s="4">
        <f t="shared" si="13"/>
        <v>43613</v>
      </c>
      <c r="R265" s="5">
        <f t="shared" si="14"/>
        <v>-29</v>
      </c>
      <c r="S265" s="39">
        <f t="shared" si="15"/>
        <v>-1263037</v>
      </c>
    </row>
    <row r="266" spans="1:19">
      <c r="A266" t="s">
        <v>804</v>
      </c>
      <c r="B266" t="s">
        <v>805</v>
      </c>
      <c r="C266" t="s">
        <v>247</v>
      </c>
      <c r="D266" t="s">
        <v>162</v>
      </c>
      <c r="E266" s="1">
        <v>8375.75</v>
      </c>
      <c r="F266" s="1">
        <v>8375.75</v>
      </c>
      <c r="G266" t="s">
        <v>806</v>
      </c>
      <c r="H266" t="s">
        <v>808</v>
      </c>
      <c r="I266" t="s">
        <v>19</v>
      </c>
      <c r="J266" t="s">
        <v>255</v>
      </c>
      <c r="K266" t="s">
        <v>190</v>
      </c>
      <c r="L266" s="1">
        <v>8.7799999999999994</v>
      </c>
      <c r="M266" s="1">
        <v>8.7799999999999994</v>
      </c>
      <c r="N266" s="1">
        <v>7.2</v>
      </c>
      <c r="O266" t="s">
        <v>190</v>
      </c>
      <c r="P266" t="s">
        <v>22</v>
      </c>
      <c r="Q266" s="4">
        <f t="shared" si="13"/>
        <v>43613</v>
      </c>
      <c r="R266" s="5">
        <f t="shared" si="14"/>
        <v>-29</v>
      </c>
      <c r="S266" s="39">
        <f t="shared" si="15"/>
        <v>-1263037</v>
      </c>
    </row>
    <row r="267" spans="1:19">
      <c r="A267" t="s">
        <v>809</v>
      </c>
      <c r="B267" t="s">
        <v>810</v>
      </c>
      <c r="C267" t="s">
        <v>247</v>
      </c>
      <c r="D267" t="s">
        <v>162</v>
      </c>
      <c r="E267" s="1">
        <v>966.9</v>
      </c>
      <c r="F267" s="1">
        <v>966.9</v>
      </c>
      <c r="G267" t="s">
        <v>811</v>
      </c>
      <c r="H267" t="s">
        <v>812</v>
      </c>
      <c r="I267" t="s">
        <v>19</v>
      </c>
      <c r="J267" t="s">
        <v>182</v>
      </c>
      <c r="K267" t="s">
        <v>44</v>
      </c>
      <c r="L267" s="1">
        <v>1179.6199999999999</v>
      </c>
      <c r="M267" s="1">
        <v>1179.6199999999999</v>
      </c>
      <c r="N267" s="1">
        <v>966.9</v>
      </c>
      <c r="O267" t="s">
        <v>44</v>
      </c>
      <c r="P267" t="s">
        <v>22</v>
      </c>
      <c r="Q267" s="4">
        <f t="shared" si="13"/>
        <v>43575</v>
      </c>
      <c r="R267" s="5">
        <f t="shared" si="14"/>
        <v>9</v>
      </c>
      <c r="S267" s="39">
        <f t="shared" si="15"/>
        <v>391635</v>
      </c>
    </row>
    <row r="268" spans="1:19">
      <c r="A268" t="s">
        <v>813</v>
      </c>
      <c r="B268" t="s">
        <v>814</v>
      </c>
      <c r="C268" t="s">
        <v>176</v>
      </c>
      <c r="D268" t="s">
        <v>162</v>
      </c>
      <c r="E268" s="1">
        <v>202</v>
      </c>
      <c r="F268" s="1">
        <v>202</v>
      </c>
      <c r="G268" t="s">
        <v>815</v>
      </c>
      <c r="H268" t="s">
        <v>816</v>
      </c>
      <c r="I268" t="s">
        <v>19</v>
      </c>
      <c r="J268" t="s">
        <v>142</v>
      </c>
      <c r="K268" t="s">
        <v>230</v>
      </c>
      <c r="L268" s="1">
        <v>202</v>
      </c>
      <c r="M268" s="1">
        <v>202</v>
      </c>
      <c r="N268" s="1">
        <v>202</v>
      </c>
      <c r="O268" t="s">
        <v>327</v>
      </c>
      <c r="P268" t="s">
        <v>29</v>
      </c>
      <c r="Q268" s="4">
        <f t="shared" si="13"/>
        <v>43589</v>
      </c>
      <c r="R268" s="5">
        <f t="shared" si="14"/>
        <v>-25</v>
      </c>
      <c r="S268" s="39">
        <f t="shared" si="15"/>
        <v>-1088225</v>
      </c>
    </row>
    <row r="269" spans="1:19">
      <c r="A269" t="s">
        <v>817</v>
      </c>
      <c r="B269" t="s">
        <v>818</v>
      </c>
      <c r="C269" t="s">
        <v>140</v>
      </c>
      <c r="D269" t="s">
        <v>162</v>
      </c>
      <c r="E269" s="1">
        <v>2737.71</v>
      </c>
      <c r="F269" s="1">
        <v>2737.71</v>
      </c>
      <c r="G269" t="s">
        <v>819</v>
      </c>
      <c r="H269" t="s">
        <v>820</v>
      </c>
      <c r="I269" t="s">
        <v>19</v>
      </c>
      <c r="J269" t="s">
        <v>104</v>
      </c>
      <c r="K269" t="s">
        <v>105</v>
      </c>
      <c r="L269" s="1">
        <v>3250.01</v>
      </c>
      <c r="M269" s="1">
        <v>2737.71</v>
      </c>
      <c r="N269" s="1">
        <v>2737.71</v>
      </c>
      <c r="O269" t="s">
        <v>105</v>
      </c>
      <c r="P269" t="s">
        <v>29</v>
      </c>
      <c r="Q269" s="4">
        <f t="shared" si="13"/>
        <v>43618</v>
      </c>
      <c r="R269" s="5">
        <f t="shared" si="14"/>
        <v>-52</v>
      </c>
      <c r="S269" s="39">
        <f t="shared" si="15"/>
        <v>-2265016</v>
      </c>
    </row>
    <row r="270" spans="1:19">
      <c r="A270" t="s">
        <v>821</v>
      </c>
      <c r="B270" t="s">
        <v>822</v>
      </c>
      <c r="C270" t="s">
        <v>140</v>
      </c>
      <c r="D270" t="s">
        <v>162</v>
      </c>
      <c r="E270" s="1">
        <v>1168.67</v>
      </c>
      <c r="F270" s="1">
        <v>1168.67</v>
      </c>
      <c r="G270" t="s">
        <v>823</v>
      </c>
      <c r="H270" t="s">
        <v>824</v>
      </c>
      <c r="I270" t="s">
        <v>19</v>
      </c>
      <c r="J270" t="s">
        <v>98</v>
      </c>
      <c r="K270" t="s">
        <v>193</v>
      </c>
      <c r="L270" s="1">
        <v>1168.67</v>
      </c>
      <c r="M270" s="1">
        <v>1168.67</v>
      </c>
      <c r="N270" s="1">
        <v>1168.67</v>
      </c>
      <c r="O270" t="s">
        <v>98</v>
      </c>
      <c r="P270" t="s">
        <v>29</v>
      </c>
      <c r="Q270" s="4">
        <f t="shared" si="13"/>
        <v>43602</v>
      </c>
      <c r="R270" s="5">
        <f t="shared" si="14"/>
        <v>-36</v>
      </c>
      <c r="S270" s="39">
        <f t="shared" si="15"/>
        <v>-1567512</v>
      </c>
    </row>
    <row r="271" spans="1:19">
      <c r="A271" t="s">
        <v>825</v>
      </c>
      <c r="B271" t="s">
        <v>826</v>
      </c>
      <c r="C271" t="s">
        <v>86</v>
      </c>
      <c r="D271" t="s">
        <v>159</v>
      </c>
      <c r="E271" s="1">
        <v>1400</v>
      </c>
      <c r="F271" s="1">
        <v>1400</v>
      </c>
      <c r="G271" t="s">
        <v>827</v>
      </c>
      <c r="H271" t="s">
        <v>828</v>
      </c>
      <c r="I271" t="s">
        <v>19</v>
      </c>
      <c r="J271" t="s">
        <v>43</v>
      </c>
      <c r="K271" t="s">
        <v>778</v>
      </c>
      <c r="L271" s="1">
        <v>1708</v>
      </c>
      <c r="M271" s="1">
        <v>1708</v>
      </c>
      <c r="N271" s="1">
        <v>1400</v>
      </c>
      <c r="O271" t="s">
        <v>778</v>
      </c>
      <c r="P271" t="s">
        <v>22</v>
      </c>
      <c r="Q271" s="4">
        <f t="shared" si="13"/>
        <v>43576</v>
      </c>
      <c r="R271" s="5">
        <f t="shared" si="14"/>
        <v>23</v>
      </c>
      <c r="S271" s="39">
        <f t="shared" si="15"/>
        <v>1000868</v>
      </c>
    </row>
    <row r="272" spans="1:19">
      <c r="A272" t="s">
        <v>829</v>
      </c>
      <c r="B272" t="s">
        <v>830</v>
      </c>
      <c r="C272" t="s">
        <v>276</v>
      </c>
      <c r="D272" t="s">
        <v>159</v>
      </c>
      <c r="E272" s="1">
        <v>3000</v>
      </c>
      <c r="F272" s="1">
        <v>3000</v>
      </c>
      <c r="G272" t="s">
        <v>831</v>
      </c>
      <c r="H272" t="s">
        <v>605</v>
      </c>
      <c r="I272" t="s">
        <v>19</v>
      </c>
      <c r="J272" t="s">
        <v>118</v>
      </c>
      <c r="K272" t="s">
        <v>162</v>
      </c>
      <c r="L272" s="1">
        <v>3000</v>
      </c>
      <c r="M272" s="1">
        <v>3000</v>
      </c>
      <c r="N272" s="1">
        <v>3000</v>
      </c>
      <c r="O272" t="s">
        <v>162</v>
      </c>
      <c r="P272" t="s">
        <v>22</v>
      </c>
      <c r="Q272" s="4">
        <f t="shared" si="13"/>
        <v>43651</v>
      </c>
      <c r="R272" s="5">
        <f t="shared" si="14"/>
        <v>-53</v>
      </c>
      <c r="S272" s="39">
        <f t="shared" si="15"/>
        <v>-2310323</v>
      </c>
    </row>
    <row r="273" spans="1:19">
      <c r="A273" t="s">
        <v>832</v>
      </c>
      <c r="B273" t="s">
        <v>833</v>
      </c>
      <c r="C273" t="s">
        <v>276</v>
      </c>
      <c r="D273" t="s">
        <v>159</v>
      </c>
      <c r="E273" s="1">
        <v>3000</v>
      </c>
      <c r="F273" s="1">
        <v>3000</v>
      </c>
      <c r="G273" t="s">
        <v>834</v>
      </c>
      <c r="H273" t="s">
        <v>130</v>
      </c>
      <c r="I273" t="s">
        <v>19</v>
      </c>
      <c r="J273" t="s">
        <v>118</v>
      </c>
      <c r="K273" t="s">
        <v>162</v>
      </c>
      <c r="L273" s="1">
        <v>3000</v>
      </c>
      <c r="M273" s="1">
        <v>3000</v>
      </c>
      <c r="N273" s="1">
        <v>3000</v>
      </c>
      <c r="O273" t="s">
        <v>162</v>
      </c>
      <c r="P273" t="s">
        <v>29</v>
      </c>
      <c r="Q273" s="4">
        <f t="shared" si="13"/>
        <v>43651</v>
      </c>
      <c r="R273" s="5">
        <f t="shared" si="14"/>
        <v>-53</v>
      </c>
      <c r="S273" s="39">
        <f t="shared" si="15"/>
        <v>-2310323</v>
      </c>
    </row>
    <row r="274" spans="1:19">
      <c r="A274" t="s">
        <v>835</v>
      </c>
      <c r="B274" t="s">
        <v>836</v>
      </c>
      <c r="C274" t="s">
        <v>387</v>
      </c>
      <c r="D274" t="s">
        <v>159</v>
      </c>
      <c r="E274" s="1">
        <v>3555.8</v>
      </c>
      <c r="F274" s="1">
        <v>3555.8</v>
      </c>
      <c r="G274" t="s">
        <v>837</v>
      </c>
      <c r="H274" t="s">
        <v>838</v>
      </c>
      <c r="I274" t="s">
        <v>19</v>
      </c>
      <c r="J274" t="s">
        <v>147</v>
      </c>
      <c r="K274" t="s">
        <v>230</v>
      </c>
      <c r="L274" s="1">
        <v>3911.38</v>
      </c>
      <c r="M274" s="1">
        <v>3911.38</v>
      </c>
      <c r="N274" s="1">
        <v>3555.8</v>
      </c>
      <c r="O274" t="s">
        <v>230</v>
      </c>
      <c r="P274" t="s">
        <v>22</v>
      </c>
      <c r="Q274" s="4">
        <f t="shared" si="13"/>
        <v>43595</v>
      </c>
      <c r="R274" s="5">
        <f t="shared" si="14"/>
        <v>5</v>
      </c>
      <c r="S274" s="39">
        <f t="shared" si="15"/>
        <v>217675</v>
      </c>
    </row>
    <row r="275" spans="1:19">
      <c r="A275" t="s">
        <v>839</v>
      </c>
      <c r="B275" t="s">
        <v>840</v>
      </c>
      <c r="C275" t="s">
        <v>158</v>
      </c>
      <c r="D275" t="s">
        <v>159</v>
      </c>
      <c r="E275" s="1">
        <v>2737.71</v>
      </c>
      <c r="F275" s="1">
        <v>2737.71</v>
      </c>
      <c r="G275" t="s">
        <v>819</v>
      </c>
      <c r="H275" t="s">
        <v>841</v>
      </c>
      <c r="I275" t="s">
        <v>19</v>
      </c>
      <c r="J275" t="s">
        <v>118</v>
      </c>
      <c r="K275" t="s">
        <v>162</v>
      </c>
      <c r="L275" s="1">
        <v>3250.01</v>
      </c>
      <c r="M275" s="1">
        <v>2737.71</v>
      </c>
      <c r="N275" s="1">
        <v>2737.71</v>
      </c>
      <c r="O275" t="s">
        <v>162</v>
      </c>
      <c r="P275" t="s">
        <v>29</v>
      </c>
      <c r="Q275" s="4">
        <f t="shared" si="13"/>
        <v>43651</v>
      </c>
      <c r="R275" s="5">
        <f t="shared" si="14"/>
        <v>-49</v>
      </c>
      <c r="S275" s="39">
        <f t="shared" si="15"/>
        <v>-2135959</v>
      </c>
    </row>
    <row r="276" spans="1:19">
      <c r="A276" t="s">
        <v>842</v>
      </c>
      <c r="B276" t="s">
        <v>843</v>
      </c>
      <c r="C276" t="s">
        <v>158</v>
      </c>
      <c r="D276" t="s">
        <v>159</v>
      </c>
      <c r="E276" s="1">
        <v>3384.35</v>
      </c>
      <c r="F276" s="1">
        <v>3384.35</v>
      </c>
      <c r="G276" t="s">
        <v>844</v>
      </c>
      <c r="H276" t="s">
        <v>660</v>
      </c>
      <c r="I276" t="s">
        <v>19</v>
      </c>
      <c r="J276" t="s">
        <v>215</v>
      </c>
      <c r="K276" t="s">
        <v>162</v>
      </c>
      <c r="L276" s="1">
        <v>3384.35</v>
      </c>
      <c r="M276" s="1">
        <v>3384.35</v>
      </c>
      <c r="N276" s="1">
        <v>3384.35</v>
      </c>
      <c r="O276" t="s">
        <v>162</v>
      </c>
      <c r="P276" t="s">
        <v>29</v>
      </c>
      <c r="Q276" s="4">
        <f t="shared" si="13"/>
        <v>43651</v>
      </c>
      <c r="R276" s="5">
        <f t="shared" si="14"/>
        <v>-49</v>
      </c>
      <c r="S276" s="39">
        <f t="shared" si="15"/>
        <v>-2135959</v>
      </c>
    </row>
    <row r="277" spans="1:19">
      <c r="A277" t="s">
        <v>408</v>
      </c>
      <c r="B277" t="s">
        <v>845</v>
      </c>
      <c r="C277" t="s">
        <v>276</v>
      </c>
      <c r="D277" t="s">
        <v>159</v>
      </c>
      <c r="E277" s="1">
        <v>150</v>
      </c>
      <c r="F277" s="1">
        <v>150</v>
      </c>
      <c r="G277" t="s">
        <v>846</v>
      </c>
      <c r="H277" t="s">
        <v>586</v>
      </c>
      <c r="I277" t="s">
        <v>19</v>
      </c>
      <c r="J277" t="s">
        <v>155</v>
      </c>
      <c r="K277" t="s">
        <v>154</v>
      </c>
      <c r="L277" s="1">
        <v>150</v>
      </c>
      <c r="M277" s="1">
        <v>150</v>
      </c>
      <c r="N277" s="1">
        <v>150</v>
      </c>
      <c r="O277" t="s">
        <v>155</v>
      </c>
      <c r="P277" t="s">
        <v>22</v>
      </c>
      <c r="Q277" s="4">
        <f t="shared" si="13"/>
        <v>43533</v>
      </c>
      <c r="R277" s="5">
        <f t="shared" si="14"/>
        <v>65</v>
      </c>
      <c r="S277" s="39">
        <f t="shared" si="15"/>
        <v>2825745</v>
      </c>
    </row>
    <row r="278" spans="1:19">
      <c r="A278" t="s">
        <v>847</v>
      </c>
      <c r="B278" t="s">
        <v>848</v>
      </c>
      <c r="C278" t="s">
        <v>663</v>
      </c>
      <c r="D278" t="s">
        <v>159</v>
      </c>
      <c r="E278" s="1">
        <v>676.06</v>
      </c>
      <c r="F278" s="1">
        <v>614.6</v>
      </c>
      <c r="G278" t="s">
        <v>849</v>
      </c>
      <c r="H278" t="s">
        <v>850</v>
      </c>
      <c r="I278" t="s">
        <v>19</v>
      </c>
      <c r="J278" t="s">
        <v>197</v>
      </c>
      <c r="K278" t="s">
        <v>97</v>
      </c>
      <c r="L278" s="1">
        <v>338.03</v>
      </c>
      <c r="M278" s="1">
        <v>338.03</v>
      </c>
      <c r="N278" s="1">
        <v>307.3</v>
      </c>
      <c r="O278" t="s">
        <v>97</v>
      </c>
      <c r="P278" t="s">
        <v>22</v>
      </c>
      <c r="Q278" s="4">
        <f t="shared" si="13"/>
        <v>43599</v>
      </c>
      <c r="R278" s="5">
        <f t="shared" si="14"/>
        <v>6</v>
      </c>
      <c r="S278" s="39">
        <f t="shared" si="15"/>
        <v>261234</v>
      </c>
    </row>
    <row r="279" spans="1:19">
      <c r="A279" t="s">
        <v>847</v>
      </c>
      <c r="B279" t="s">
        <v>848</v>
      </c>
      <c r="C279" t="s">
        <v>663</v>
      </c>
      <c r="D279" t="s">
        <v>159</v>
      </c>
      <c r="E279" s="1">
        <v>676.06</v>
      </c>
      <c r="F279" s="1">
        <v>614.6</v>
      </c>
      <c r="G279" t="s">
        <v>849</v>
      </c>
      <c r="H279" t="s">
        <v>851</v>
      </c>
      <c r="I279" t="s">
        <v>19</v>
      </c>
      <c r="J279" t="s">
        <v>56</v>
      </c>
      <c r="K279" t="s">
        <v>46</v>
      </c>
      <c r="L279" s="1">
        <v>169.02</v>
      </c>
      <c r="M279" s="1">
        <v>169.02</v>
      </c>
      <c r="N279" s="1">
        <v>153.65</v>
      </c>
      <c r="O279" t="s">
        <v>46</v>
      </c>
      <c r="P279" t="s">
        <v>22</v>
      </c>
      <c r="Q279" s="4">
        <f t="shared" si="13"/>
        <v>43570</v>
      </c>
      <c r="R279" s="5">
        <f t="shared" si="14"/>
        <v>35</v>
      </c>
      <c r="S279" s="39">
        <f t="shared" si="15"/>
        <v>1522850</v>
      </c>
    </row>
    <row r="280" spans="1:19">
      <c r="A280" t="s">
        <v>847</v>
      </c>
      <c r="B280" t="s">
        <v>848</v>
      </c>
      <c r="C280" t="s">
        <v>663</v>
      </c>
      <c r="D280" t="s">
        <v>159</v>
      </c>
      <c r="E280" s="1">
        <v>676.06</v>
      </c>
      <c r="F280" s="1">
        <v>614.6</v>
      </c>
      <c r="G280" t="s">
        <v>849</v>
      </c>
      <c r="H280" t="s">
        <v>852</v>
      </c>
      <c r="I280" t="s">
        <v>19</v>
      </c>
      <c r="J280" t="s">
        <v>230</v>
      </c>
      <c r="K280" t="s">
        <v>197</v>
      </c>
      <c r="L280" s="1">
        <v>169.02</v>
      </c>
      <c r="M280" s="1">
        <v>169.02</v>
      </c>
      <c r="N280" s="1">
        <v>153.65</v>
      </c>
      <c r="O280" t="s">
        <v>197</v>
      </c>
      <c r="P280" t="s">
        <v>22</v>
      </c>
      <c r="Q280" s="4">
        <f t="shared" si="13"/>
        <v>43598</v>
      </c>
      <c r="R280" s="5">
        <f t="shared" si="14"/>
        <v>7</v>
      </c>
      <c r="S280" s="39">
        <f t="shared" si="15"/>
        <v>304766</v>
      </c>
    </row>
    <row r="281" spans="1:19">
      <c r="A281" t="s">
        <v>853</v>
      </c>
      <c r="B281" t="s">
        <v>854</v>
      </c>
      <c r="C281" t="s">
        <v>104</v>
      </c>
      <c r="D281" t="s">
        <v>33</v>
      </c>
      <c r="E281" s="1">
        <v>8820</v>
      </c>
      <c r="F281" s="1">
        <v>8820</v>
      </c>
      <c r="G281" t="s">
        <v>855</v>
      </c>
      <c r="H281" t="s">
        <v>856</v>
      </c>
      <c r="I281" t="s">
        <v>19</v>
      </c>
      <c r="J281" t="s">
        <v>90</v>
      </c>
      <c r="K281" t="s">
        <v>155</v>
      </c>
      <c r="L281" s="1">
        <v>10760.4</v>
      </c>
      <c r="M281" s="1">
        <v>10760.4</v>
      </c>
      <c r="N281" s="1">
        <v>8820</v>
      </c>
      <c r="O281" t="s">
        <v>155</v>
      </c>
      <c r="P281" t="s">
        <v>22</v>
      </c>
      <c r="Q281" s="4">
        <f t="shared" si="13"/>
        <v>43533</v>
      </c>
      <c r="R281" s="5">
        <f t="shared" si="14"/>
        <v>23</v>
      </c>
      <c r="S281" s="39">
        <f t="shared" si="15"/>
        <v>999879</v>
      </c>
    </row>
    <row r="282" spans="1:19">
      <c r="A282" t="s">
        <v>857</v>
      </c>
      <c r="B282" t="s">
        <v>858</v>
      </c>
      <c r="C282" t="s">
        <v>25</v>
      </c>
      <c r="D282" t="s">
        <v>16</v>
      </c>
      <c r="E282" s="1">
        <v>1500</v>
      </c>
      <c r="F282" s="1">
        <v>1500</v>
      </c>
      <c r="G282" t="s">
        <v>859</v>
      </c>
      <c r="H282" t="s">
        <v>110</v>
      </c>
      <c r="I282" t="s">
        <v>19</v>
      </c>
      <c r="J282" t="s">
        <v>860</v>
      </c>
      <c r="K282" t="s">
        <v>121</v>
      </c>
      <c r="L282" s="1">
        <v>1500</v>
      </c>
      <c r="M282" s="1">
        <v>1500</v>
      </c>
      <c r="N282" s="1">
        <v>1500</v>
      </c>
      <c r="O282" t="s">
        <v>283</v>
      </c>
      <c r="P282" t="s">
        <v>29</v>
      </c>
      <c r="Q282" s="4">
        <f t="shared" si="13"/>
        <v>43688</v>
      </c>
      <c r="R282" s="5">
        <f t="shared" si="14"/>
        <v>-52</v>
      </c>
      <c r="S282" s="39">
        <f t="shared" si="15"/>
        <v>-2268656</v>
      </c>
    </row>
    <row r="283" spans="1:19">
      <c r="A283" t="s">
        <v>861</v>
      </c>
      <c r="B283" t="s">
        <v>862</v>
      </c>
      <c r="C283" t="s">
        <v>203</v>
      </c>
      <c r="D283" t="s">
        <v>368</v>
      </c>
      <c r="E283" s="1">
        <v>204</v>
      </c>
      <c r="F283" s="1">
        <v>204</v>
      </c>
      <c r="G283" t="s">
        <v>863</v>
      </c>
      <c r="H283" t="s">
        <v>864</v>
      </c>
      <c r="I283" t="s">
        <v>19</v>
      </c>
      <c r="J283" t="s">
        <v>185</v>
      </c>
      <c r="K283" t="s">
        <v>190</v>
      </c>
      <c r="L283" s="1">
        <v>248.88</v>
      </c>
      <c r="M283" s="1">
        <v>248.88</v>
      </c>
      <c r="N283" s="1">
        <v>204</v>
      </c>
      <c r="O283" t="s">
        <v>145</v>
      </c>
      <c r="P283" t="s">
        <v>22</v>
      </c>
      <c r="Q283" s="4">
        <f t="shared" si="13"/>
        <v>43612</v>
      </c>
      <c r="R283" s="5">
        <f t="shared" si="14"/>
        <v>-4</v>
      </c>
      <c r="S283" s="39">
        <f t="shared" si="15"/>
        <v>-174208</v>
      </c>
    </row>
    <row r="284" spans="1:19">
      <c r="A284" t="s">
        <v>865</v>
      </c>
      <c r="B284" t="s">
        <v>866</v>
      </c>
      <c r="C284" t="s">
        <v>140</v>
      </c>
      <c r="D284" t="s">
        <v>162</v>
      </c>
      <c r="E284" s="1">
        <v>1219.92</v>
      </c>
      <c r="F284" s="1">
        <v>1219.92</v>
      </c>
      <c r="G284" t="s">
        <v>300</v>
      </c>
      <c r="H284" t="s">
        <v>867</v>
      </c>
      <c r="I284" t="s">
        <v>19</v>
      </c>
      <c r="J284" t="s">
        <v>111</v>
      </c>
      <c r="K284" t="s">
        <v>112</v>
      </c>
      <c r="L284" s="1">
        <v>1459.12</v>
      </c>
      <c r="M284" s="1">
        <v>1219.92</v>
      </c>
      <c r="N284" s="1">
        <v>1219.92</v>
      </c>
      <c r="O284" t="s">
        <v>112</v>
      </c>
      <c r="P284" t="s">
        <v>29</v>
      </c>
      <c r="Q284" s="4">
        <f t="shared" si="13"/>
        <v>43620</v>
      </c>
      <c r="R284" s="5">
        <f t="shared" si="14"/>
        <v>-54</v>
      </c>
      <c r="S284" s="39">
        <f t="shared" si="15"/>
        <v>-2352240</v>
      </c>
    </row>
    <row r="285" spans="1:19">
      <c r="A285" t="s">
        <v>868</v>
      </c>
      <c r="B285" t="s">
        <v>869</v>
      </c>
      <c r="C285" t="s">
        <v>219</v>
      </c>
      <c r="D285" t="s">
        <v>86</v>
      </c>
      <c r="E285" s="1">
        <v>1765</v>
      </c>
      <c r="F285" s="1">
        <v>1765</v>
      </c>
      <c r="G285" t="s">
        <v>535</v>
      </c>
      <c r="H285" t="s">
        <v>870</v>
      </c>
      <c r="I285" t="s">
        <v>19</v>
      </c>
      <c r="J285" t="s">
        <v>871</v>
      </c>
      <c r="K285" t="s">
        <v>872</v>
      </c>
      <c r="L285" s="1">
        <v>292.8</v>
      </c>
      <c r="M285" s="1">
        <v>292.8</v>
      </c>
      <c r="N285" s="1">
        <v>240</v>
      </c>
      <c r="O285" t="s">
        <v>872</v>
      </c>
      <c r="P285" t="s">
        <v>22</v>
      </c>
      <c r="Q285" s="4">
        <f t="shared" si="13"/>
        <v>43490</v>
      </c>
      <c r="R285" s="5">
        <f t="shared" si="14"/>
        <v>83</v>
      </c>
      <c r="S285" s="39">
        <f t="shared" si="15"/>
        <v>3604690</v>
      </c>
    </row>
    <row r="286" spans="1:19">
      <c r="A286" t="s">
        <v>868</v>
      </c>
      <c r="B286" t="s">
        <v>869</v>
      </c>
      <c r="C286" t="s">
        <v>219</v>
      </c>
      <c r="D286" t="s">
        <v>86</v>
      </c>
      <c r="E286" s="1">
        <v>1765</v>
      </c>
      <c r="F286" s="1">
        <v>1765</v>
      </c>
      <c r="G286" t="s">
        <v>535</v>
      </c>
      <c r="H286" t="s">
        <v>873</v>
      </c>
      <c r="I286" t="s">
        <v>19</v>
      </c>
      <c r="J286" t="s">
        <v>871</v>
      </c>
      <c r="K286" t="s">
        <v>872</v>
      </c>
      <c r="L286" s="1">
        <v>1860.5</v>
      </c>
      <c r="M286" s="1">
        <v>1860.5</v>
      </c>
      <c r="N286" s="1">
        <v>1525</v>
      </c>
      <c r="O286" t="s">
        <v>872</v>
      </c>
      <c r="P286" t="s">
        <v>22</v>
      </c>
      <c r="Q286" s="4">
        <f t="shared" si="13"/>
        <v>43490</v>
      </c>
      <c r="R286" s="5">
        <f t="shared" si="14"/>
        <v>83</v>
      </c>
      <c r="S286" s="39">
        <f t="shared" si="15"/>
        <v>3604690</v>
      </c>
    </row>
    <row r="287" spans="1:19">
      <c r="A287" t="s">
        <v>874</v>
      </c>
      <c r="B287" t="s">
        <v>875</v>
      </c>
      <c r="C287" t="s">
        <v>219</v>
      </c>
      <c r="D287" t="s">
        <v>86</v>
      </c>
      <c r="E287" s="1">
        <v>36762</v>
      </c>
      <c r="F287" s="1">
        <v>27170</v>
      </c>
      <c r="G287" t="s">
        <v>876</v>
      </c>
      <c r="H287" t="s">
        <v>877</v>
      </c>
      <c r="I287" t="s">
        <v>19</v>
      </c>
      <c r="J287" t="s">
        <v>878</v>
      </c>
      <c r="K287" t="s">
        <v>766</v>
      </c>
      <c r="L287" s="1">
        <v>14762</v>
      </c>
      <c r="M287" s="1">
        <v>14762</v>
      </c>
      <c r="N287" s="1">
        <v>12100</v>
      </c>
      <c r="O287" t="s">
        <v>766</v>
      </c>
      <c r="P287" t="s">
        <v>22</v>
      </c>
      <c r="Q287" s="4">
        <f t="shared" si="13"/>
        <v>43479</v>
      </c>
      <c r="R287" s="5">
        <f t="shared" si="14"/>
        <v>94</v>
      </c>
      <c r="S287" s="39">
        <f t="shared" si="15"/>
        <v>4081386</v>
      </c>
    </row>
    <row r="288" spans="1:19">
      <c r="A288" t="s">
        <v>874</v>
      </c>
      <c r="B288" t="s">
        <v>875</v>
      </c>
      <c r="C288" t="s">
        <v>219</v>
      </c>
      <c r="D288" t="s">
        <v>86</v>
      </c>
      <c r="E288" s="1">
        <v>36762</v>
      </c>
      <c r="F288" s="1">
        <v>27170</v>
      </c>
      <c r="G288" t="s">
        <v>876</v>
      </c>
      <c r="H288" t="s">
        <v>879</v>
      </c>
      <c r="I288" t="s">
        <v>19</v>
      </c>
      <c r="J288" t="s">
        <v>65</v>
      </c>
      <c r="K288" t="s">
        <v>63</v>
      </c>
      <c r="L288" s="1">
        <v>18385.400000000001</v>
      </c>
      <c r="M288" s="1">
        <v>18385.400000000001</v>
      </c>
      <c r="N288" s="1">
        <v>15070</v>
      </c>
      <c r="O288" t="s">
        <v>63</v>
      </c>
      <c r="P288" t="s">
        <v>22</v>
      </c>
      <c r="Q288" s="4">
        <f t="shared" si="13"/>
        <v>43512</v>
      </c>
      <c r="R288" s="5">
        <f t="shared" si="14"/>
        <v>61</v>
      </c>
      <c r="S288" s="39">
        <f t="shared" si="15"/>
        <v>2650572</v>
      </c>
    </row>
    <row r="289" spans="1:19">
      <c r="A289" t="s">
        <v>874</v>
      </c>
      <c r="B289" t="s">
        <v>880</v>
      </c>
      <c r="C289" t="s">
        <v>219</v>
      </c>
      <c r="D289" t="s">
        <v>86</v>
      </c>
      <c r="E289" s="1">
        <v>36762</v>
      </c>
      <c r="F289" s="1">
        <v>9592</v>
      </c>
      <c r="G289" t="s">
        <v>876</v>
      </c>
      <c r="H289" t="s">
        <v>881</v>
      </c>
      <c r="I289" t="s">
        <v>19</v>
      </c>
      <c r="J289" t="s">
        <v>90</v>
      </c>
      <c r="K289" t="s">
        <v>183</v>
      </c>
      <c r="L289" s="1">
        <v>11809.6</v>
      </c>
      <c r="M289" s="1">
        <v>11702.24</v>
      </c>
      <c r="N289" s="1">
        <v>9592</v>
      </c>
      <c r="O289" t="s">
        <v>183</v>
      </c>
      <c r="P289" t="s">
        <v>22</v>
      </c>
      <c r="Q289" s="4">
        <f t="shared" si="13"/>
        <v>43540</v>
      </c>
      <c r="R289" s="5">
        <f t="shared" si="14"/>
        <v>33</v>
      </c>
      <c r="S289" s="39">
        <f t="shared" si="15"/>
        <v>1434840</v>
      </c>
    </row>
    <row r="290" spans="1:19">
      <c r="A290" t="s">
        <v>882</v>
      </c>
      <c r="B290" t="s">
        <v>883</v>
      </c>
      <c r="C290" t="s">
        <v>83</v>
      </c>
      <c r="D290" t="s">
        <v>84</v>
      </c>
      <c r="E290" s="1">
        <v>820.04</v>
      </c>
      <c r="F290" s="1">
        <v>820.04</v>
      </c>
      <c r="G290" t="s">
        <v>884</v>
      </c>
      <c r="H290" t="s">
        <v>885</v>
      </c>
      <c r="I290" t="s">
        <v>19</v>
      </c>
      <c r="J290" t="s">
        <v>200</v>
      </c>
      <c r="K290" t="s">
        <v>69</v>
      </c>
      <c r="L290" s="1">
        <v>1000.45</v>
      </c>
      <c r="M290" s="1">
        <v>1000.45</v>
      </c>
      <c r="N290" s="1">
        <v>820.04</v>
      </c>
      <c r="O290" t="s">
        <v>316</v>
      </c>
      <c r="P290" t="s">
        <v>22</v>
      </c>
      <c r="Q290" s="4">
        <f t="shared" si="13"/>
        <v>43560</v>
      </c>
      <c r="R290" s="5">
        <f t="shared" si="14"/>
        <v>3</v>
      </c>
      <c r="S290" s="39">
        <f t="shared" si="15"/>
        <v>130500</v>
      </c>
    </row>
    <row r="291" spans="1:19">
      <c r="A291" t="s">
        <v>886</v>
      </c>
      <c r="B291" t="s">
        <v>887</v>
      </c>
      <c r="C291" t="s">
        <v>83</v>
      </c>
      <c r="D291" t="s">
        <v>84</v>
      </c>
      <c r="E291" s="1">
        <v>2256.23</v>
      </c>
      <c r="F291" s="1">
        <v>2256.23</v>
      </c>
      <c r="G291" t="s">
        <v>439</v>
      </c>
      <c r="H291" t="s">
        <v>18</v>
      </c>
      <c r="I291" t="s">
        <v>19</v>
      </c>
      <c r="J291" t="s">
        <v>104</v>
      </c>
      <c r="K291" t="s">
        <v>493</v>
      </c>
      <c r="L291" s="1">
        <v>2256.23</v>
      </c>
      <c r="M291" s="1">
        <v>2256.23</v>
      </c>
      <c r="N291" s="1">
        <v>2256.23</v>
      </c>
      <c r="O291" t="s">
        <v>104</v>
      </c>
      <c r="P291" t="s">
        <v>29</v>
      </c>
      <c r="Q291" s="4">
        <f t="shared" si="13"/>
        <v>43616</v>
      </c>
      <c r="R291" s="5">
        <f t="shared" si="14"/>
        <v>-53</v>
      </c>
      <c r="S291" s="39">
        <f t="shared" si="15"/>
        <v>-2308468</v>
      </c>
    </row>
    <row r="292" spans="1:19">
      <c r="A292" t="s">
        <v>888</v>
      </c>
      <c r="B292" t="s">
        <v>889</v>
      </c>
      <c r="C292" t="s">
        <v>83</v>
      </c>
      <c r="D292" t="s">
        <v>84</v>
      </c>
      <c r="E292" s="1">
        <v>2496</v>
      </c>
      <c r="F292" s="1">
        <v>2496</v>
      </c>
      <c r="G292" t="s">
        <v>455</v>
      </c>
      <c r="H292" t="s">
        <v>103</v>
      </c>
      <c r="I292" t="s">
        <v>19</v>
      </c>
      <c r="J292" t="s">
        <v>104</v>
      </c>
      <c r="K292" t="s">
        <v>111</v>
      </c>
      <c r="L292" s="1">
        <v>2496</v>
      </c>
      <c r="M292" s="1">
        <v>2496</v>
      </c>
      <c r="N292" s="1">
        <v>2496</v>
      </c>
      <c r="O292" t="s">
        <v>111</v>
      </c>
      <c r="P292" t="s">
        <v>29</v>
      </c>
      <c r="Q292" s="4">
        <f t="shared" si="13"/>
        <v>43619</v>
      </c>
      <c r="R292" s="5">
        <f t="shared" si="14"/>
        <v>-56</v>
      </c>
      <c r="S292" s="39">
        <f t="shared" si="15"/>
        <v>-2439304</v>
      </c>
    </row>
    <row r="293" spans="1:19">
      <c r="A293" t="s">
        <v>890</v>
      </c>
      <c r="B293" t="s">
        <v>891</v>
      </c>
      <c r="C293" t="s">
        <v>176</v>
      </c>
      <c r="D293" t="s">
        <v>84</v>
      </c>
      <c r="E293" s="1">
        <v>990</v>
      </c>
      <c r="F293" s="1">
        <v>990</v>
      </c>
      <c r="G293" t="s">
        <v>892</v>
      </c>
      <c r="H293" t="s">
        <v>453</v>
      </c>
      <c r="I293" t="s">
        <v>19</v>
      </c>
      <c r="J293" t="s">
        <v>893</v>
      </c>
      <c r="K293" t="s">
        <v>894</v>
      </c>
      <c r="L293" s="1">
        <v>990</v>
      </c>
      <c r="M293" s="1">
        <v>990</v>
      </c>
      <c r="N293" s="1">
        <v>990</v>
      </c>
      <c r="O293" t="s">
        <v>893</v>
      </c>
      <c r="P293" t="s">
        <v>22</v>
      </c>
      <c r="Q293" s="4">
        <f t="shared" si="13"/>
        <v>43323</v>
      </c>
      <c r="R293" s="5">
        <f t="shared" si="14"/>
        <v>241</v>
      </c>
      <c r="S293" s="39">
        <f t="shared" si="15"/>
        <v>10426383</v>
      </c>
    </row>
    <row r="294" spans="1:19">
      <c r="A294" t="s">
        <v>302</v>
      </c>
      <c r="B294" t="s">
        <v>895</v>
      </c>
      <c r="C294" t="s">
        <v>176</v>
      </c>
      <c r="D294" t="s">
        <v>84</v>
      </c>
      <c r="E294" s="1">
        <v>11044.6</v>
      </c>
      <c r="F294" s="1">
        <v>5254.2</v>
      </c>
      <c r="G294" t="s">
        <v>34</v>
      </c>
      <c r="H294" t="s">
        <v>896</v>
      </c>
      <c r="I294" t="s">
        <v>19</v>
      </c>
      <c r="J294" t="s">
        <v>74</v>
      </c>
      <c r="K294" t="s">
        <v>75</v>
      </c>
      <c r="L294" s="1">
        <v>6410.12</v>
      </c>
      <c r="M294" s="1">
        <v>928.91</v>
      </c>
      <c r="N294" s="1">
        <v>761.4</v>
      </c>
      <c r="O294" t="s">
        <v>76</v>
      </c>
      <c r="P294" t="s">
        <v>22</v>
      </c>
      <c r="Q294" s="4">
        <f t="shared" si="13"/>
        <v>43501</v>
      </c>
      <c r="R294" s="5">
        <f t="shared" si="14"/>
        <v>63</v>
      </c>
      <c r="S294" s="39">
        <f t="shared" si="15"/>
        <v>2736783</v>
      </c>
    </row>
    <row r="295" spans="1:19">
      <c r="A295" t="s">
        <v>302</v>
      </c>
      <c r="B295" t="s">
        <v>895</v>
      </c>
      <c r="C295" t="s">
        <v>176</v>
      </c>
      <c r="D295" t="s">
        <v>84</v>
      </c>
      <c r="E295" s="1">
        <v>11044.6</v>
      </c>
      <c r="F295" s="1">
        <v>5254.2</v>
      </c>
      <c r="G295" t="s">
        <v>34</v>
      </c>
      <c r="H295" t="s">
        <v>896</v>
      </c>
      <c r="I295" t="s">
        <v>19</v>
      </c>
      <c r="J295" t="s">
        <v>74</v>
      </c>
      <c r="K295" t="s">
        <v>75</v>
      </c>
      <c r="L295" s="1">
        <v>6410.12</v>
      </c>
      <c r="M295" s="1">
        <v>5481.21</v>
      </c>
      <c r="N295" s="1">
        <v>4492.8</v>
      </c>
      <c r="O295" t="s">
        <v>76</v>
      </c>
      <c r="P295" t="s">
        <v>22</v>
      </c>
      <c r="Q295" s="4">
        <f t="shared" si="13"/>
        <v>43501</v>
      </c>
      <c r="R295" s="5">
        <f t="shared" si="14"/>
        <v>63</v>
      </c>
      <c r="S295" s="39">
        <f t="shared" si="15"/>
        <v>2736783</v>
      </c>
    </row>
    <row r="296" spans="1:19">
      <c r="A296" t="s">
        <v>897</v>
      </c>
      <c r="B296" t="s">
        <v>898</v>
      </c>
      <c r="C296" t="s">
        <v>749</v>
      </c>
      <c r="D296" t="s">
        <v>20</v>
      </c>
      <c r="E296" s="1">
        <v>598</v>
      </c>
      <c r="F296" s="1">
        <v>598</v>
      </c>
      <c r="G296" t="s">
        <v>899</v>
      </c>
      <c r="H296" t="s">
        <v>900</v>
      </c>
      <c r="I296" t="s">
        <v>19</v>
      </c>
      <c r="J296" t="s">
        <v>183</v>
      </c>
      <c r="K296" t="s">
        <v>71</v>
      </c>
      <c r="L296" s="1">
        <v>729.56</v>
      </c>
      <c r="M296" s="1">
        <v>729.56</v>
      </c>
      <c r="N296" s="1">
        <v>598</v>
      </c>
      <c r="O296" t="s">
        <v>71</v>
      </c>
      <c r="P296" t="s">
        <v>22</v>
      </c>
      <c r="Q296" s="4">
        <f t="shared" si="13"/>
        <v>43543</v>
      </c>
      <c r="R296" s="5">
        <f t="shared" si="14"/>
        <v>72</v>
      </c>
      <c r="S296" s="39">
        <f t="shared" si="15"/>
        <v>3130776</v>
      </c>
    </row>
    <row r="297" spans="1:19">
      <c r="A297" t="s">
        <v>901</v>
      </c>
      <c r="B297" t="s">
        <v>902</v>
      </c>
      <c r="C297" t="s">
        <v>749</v>
      </c>
      <c r="D297" t="s">
        <v>20</v>
      </c>
      <c r="E297" s="1">
        <v>14387.69</v>
      </c>
      <c r="F297" s="1">
        <v>14387.69</v>
      </c>
      <c r="G297" t="s">
        <v>903</v>
      </c>
      <c r="H297" t="s">
        <v>904</v>
      </c>
      <c r="I297" t="s">
        <v>19</v>
      </c>
      <c r="J297" t="s">
        <v>766</v>
      </c>
      <c r="K297" t="s">
        <v>767</v>
      </c>
      <c r="L297" s="1">
        <v>17080</v>
      </c>
      <c r="M297" s="1">
        <v>14387.69</v>
      </c>
      <c r="N297" s="1">
        <v>14387.69</v>
      </c>
      <c r="O297" t="s">
        <v>766</v>
      </c>
      <c r="P297" t="s">
        <v>22</v>
      </c>
      <c r="Q297" s="4">
        <f t="shared" si="13"/>
        <v>43479</v>
      </c>
      <c r="R297" s="5">
        <f t="shared" si="14"/>
        <v>136</v>
      </c>
      <c r="S297" s="39">
        <f t="shared" si="15"/>
        <v>5904984</v>
      </c>
    </row>
    <row r="298" spans="1:19">
      <c r="A298" t="s">
        <v>905</v>
      </c>
      <c r="B298" t="s">
        <v>906</v>
      </c>
      <c r="C298" t="s">
        <v>145</v>
      </c>
      <c r="D298" t="s">
        <v>83</v>
      </c>
      <c r="E298" s="1">
        <v>4800</v>
      </c>
      <c r="F298" s="1">
        <v>4800</v>
      </c>
      <c r="G298" t="s">
        <v>281</v>
      </c>
      <c r="H298" t="s">
        <v>907</v>
      </c>
      <c r="I298" t="s">
        <v>19</v>
      </c>
      <c r="J298" t="s">
        <v>327</v>
      </c>
      <c r="K298" t="s">
        <v>210</v>
      </c>
      <c r="L298" s="1">
        <v>4800</v>
      </c>
      <c r="M298" s="1">
        <v>4800</v>
      </c>
      <c r="N298" s="1">
        <v>4800</v>
      </c>
      <c r="O298" t="s">
        <v>328</v>
      </c>
      <c r="P298" t="s">
        <v>29</v>
      </c>
      <c r="Q298" s="4">
        <f t="shared" si="13"/>
        <v>43590</v>
      </c>
      <c r="R298" s="5">
        <f t="shared" si="14"/>
        <v>-38</v>
      </c>
      <c r="S298" s="39">
        <f t="shared" si="15"/>
        <v>-1654140</v>
      </c>
    </row>
    <row r="299" spans="1:19">
      <c r="A299" t="s">
        <v>908</v>
      </c>
      <c r="B299" t="s">
        <v>909</v>
      </c>
      <c r="C299" t="s">
        <v>483</v>
      </c>
      <c r="D299" t="s">
        <v>33</v>
      </c>
      <c r="E299" s="1">
        <v>1122.52</v>
      </c>
      <c r="F299" s="1">
        <v>728</v>
      </c>
      <c r="G299" t="s">
        <v>133</v>
      </c>
      <c r="H299" t="s">
        <v>910</v>
      </c>
      <c r="I299" t="s">
        <v>19</v>
      </c>
      <c r="J299" t="s">
        <v>265</v>
      </c>
      <c r="K299" t="s">
        <v>142</v>
      </c>
      <c r="L299" s="1">
        <v>888.16</v>
      </c>
      <c r="M299" s="1">
        <v>888.16</v>
      </c>
      <c r="N299" s="1">
        <v>728</v>
      </c>
      <c r="O299" t="s">
        <v>142</v>
      </c>
      <c r="P299" t="s">
        <v>22</v>
      </c>
      <c r="Q299" s="4">
        <f t="shared" si="13"/>
        <v>43588</v>
      </c>
      <c r="R299" s="5">
        <f t="shared" si="14"/>
        <v>-38</v>
      </c>
      <c r="S299" s="39">
        <f t="shared" si="15"/>
        <v>-1654064</v>
      </c>
    </row>
    <row r="300" spans="1:19">
      <c r="A300" t="s">
        <v>911</v>
      </c>
      <c r="B300" t="s">
        <v>912</v>
      </c>
      <c r="C300" t="s">
        <v>483</v>
      </c>
      <c r="D300" t="s">
        <v>33</v>
      </c>
      <c r="E300" s="1">
        <v>7980.09</v>
      </c>
      <c r="F300" s="1">
        <v>7980.09</v>
      </c>
      <c r="G300" t="s">
        <v>427</v>
      </c>
      <c r="H300" t="s">
        <v>913</v>
      </c>
      <c r="I300" t="s">
        <v>19</v>
      </c>
      <c r="J300" t="s">
        <v>67</v>
      </c>
      <c r="K300" t="s">
        <v>52</v>
      </c>
      <c r="L300" s="1">
        <v>1545.37</v>
      </c>
      <c r="M300" s="1">
        <v>1057.8</v>
      </c>
      <c r="N300" s="1">
        <v>867.05</v>
      </c>
      <c r="O300" t="s">
        <v>52</v>
      </c>
      <c r="P300" t="s">
        <v>22</v>
      </c>
      <c r="Q300" s="4">
        <f t="shared" si="13"/>
        <v>43569</v>
      </c>
      <c r="R300" s="5">
        <f t="shared" si="14"/>
        <v>-19</v>
      </c>
      <c r="S300" s="39">
        <f t="shared" si="15"/>
        <v>-826671</v>
      </c>
    </row>
    <row r="301" spans="1:19">
      <c r="A301" t="s">
        <v>911</v>
      </c>
      <c r="B301" t="s">
        <v>912</v>
      </c>
      <c r="C301" t="s">
        <v>483</v>
      </c>
      <c r="D301" t="s">
        <v>33</v>
      </c>
      <c r="E301" s="1">
        <v>7980.09</v>
      </c>
      <c r="F301" s="1">
        <v>7980.09</v>
      </c>
      <c r="G301" t="s">
        <v>427</v>
      </c>
      <c r="H301" t="s">
        <v>914</v>
      </c>
      <c r="I301" t="s">
        <v>19</v>
      </c>
      <c r="J301" t="s">
        <v>67</v>
      </c>
      <c r="K301" t="s">
        <v>52</v>
      </c>
      <c r="L301" s="1">
        <v>1577.09</v>
      </c>
      <c r="M301" s="1">
        <v>1577.09</v>
      </c>
      <c r="N301" s="1">
        <v>1292.7</v>
      </c>
      <c r="O301" t="s">
        <v>52</v>
      </c>
      <c r="P301" t="s">
        <v>22</v>
      </c>
      <c r="Q301" s="4">
        <f t="shared" si="13"/>
        <v>43569</v>
      </c>
      <c r="R301" s="5">
        <f t="shared" si="14"/>
        <v>-19</v>
      </c>
      <c r="S301" s="39">
        <f t="shared" si="15"/>
        <v>-826671</v>
      </c>
    </row>
    <row r="302" spans="1:19">
      <c r="A302" t="s">
        <v>911</v>
      </c>
      <c r="B302" t="s">
        <v>912</v>
      </c>
      <c r="C302" t="s">
        <v>483</v>
      </c>
      <c r="D302" t="s">
        <v>33</v>
      </c>
      <c r="E302" s="1">
        <v>7980.09</v>
      </c>
      <c r="F302" s="1">
        <v>7980.09</v>
      </c>
      <c r="G302" t="s">
        <v>427</v>
      </c>
      <c r="H302" t="s">
        <v>915</v>
      </c>
      <c r="I302" t="s">
        <v>19</v>
      </c>
      <c r="J302" t="s">
        <v>168</v>
      </c>
      <c r="K302" t="s">
        <v>916</v>
      </c>
      <c r="L302" s="1">
        <v>1281.1099999999999</v>
      </c>
      <c r="M302" s="1">
        <v>1281.1099999999999</v>
      </c>
      <c r="N302" s="1">
        <v>1050.0899999999999</v>
      </c>
      <c r="O302" t="s">
        <v>916</v>
      </c>
      <c r="P302" t="s">
        <v>22</v>
      </c>
      <c r="Q302" s="4">
        <f t="shared" si="13"/>
        <v>43581</v>
      </c>
      <c r="R302" s="5">
        <f t="shared" si="14"/>
        <v>-31</v>
      </c>
      <c r="S302" s="39">
        <f t="shared" si="15"/>
        <v>-1349151</v>
      </c>
    </row>
    <row r="303" spans="1:19">
      <c r="A303" t="s">
        <v>911</v>
      </c>
      <c r="B303" t="s">
        <v>912</v>
      </c>
      <c r="C303" t="s">
        <v>483</v>
      </c>
      <c r="D303" t="s">
        <v>33</v>
      </c>
      <c r="E303" s="1">
        <v>7980.09</v>
      </c>
      <c r="F303" s="1">
        <v>7980.09</v>
      </c>
      <c r="G303" t="s">
        <v>427</v>
      </c>
      <c r="H303" t="s">
        <v>917</v>
      </c>
      <c r="I303" t="s">
        <v>19</v>
      </c>
      <c r="J303" t="s">
        <v>316</v>
      </c>
      <c r="K303" t="s">
        <v>51</v>
      </c>
      <c r="L303" s="1">
        <v>1448.19</v>
      </c>
      <c r="M303" s="1">
        <v>1448.19</v>
      </c>
      <c r="N303" s="1">
        <v>1187.04</v>
      </c>
      <c r="O303" t="s">
        <v>51</v>
      </c>
      <c r="P303" t="s">
        <v>22</v>
      </c>
      <c r="Q303" s="4">
        <f t="shared" si="13"/>
        <v>43563</v>
      </c>
      <c r="R303" s="5">
        <f t="shared" si="14"/>
        <v>-13</v>
      </c>
      <c r="S303" s="39">
        <f t="shared" si="15"/>
        <v>-565539</v>
      </c>
    </row>
    <row r="304" spans="1:19">
      <c r="A304" t="s">
        <v>911</v>
      </c>
      <c r="B304" t="s">
        <v>912</v>
      </c>
      <c r="C304" t="s">
        <v>483</v>
      </c>
      <c r="D304" t="s">
        <v>33</v>
      </c>
      <c r="E304" s="1">
        <v>7980.09</v>
      </c>
      <c r="F304" s="1">
        <v>7980.09</v>
      </c>
      <c r="G304" t="s">
        <v>427</v>
      </c>
      <c r="H304" t="s">
        <v>918</v>
      </c>
      <c r="I304" t="s">
        <v>19</v>
      </c>
      <c r="J304" t="s">
        <v>168</v>
      </c>
      <c r="K304" t="s">
        <v>916</v>
      </c>
      <c r="L304" s="1">
        <v>705.14</v>
      </c>
      <c r="M304" s="1">
        <v>705.14</v>
      </c>
      <c r="N304" s="1">
        <v>577.98</v>
      </c>
      <c r="O304" t="s">
        <v>916</v>
      </c>
      <c r="P304" t="s">
        <v>22</v>
      </c>
      <c r="Q304" s="4">
        <f t="shared" si="13"/>
        <v>43581</v>
      </c>
      <c r="R304" s="5">
        <f t="shared" si="14"/>
        <v>-31</v>
      </c>
      <c r="S304" s="39">
        <f t="shared" si="15"/>
        <v>-1349151</v>
      </c>
    </row>
    <row r="305" spans="1:19">
      <c r="A305" t="s">
        <v>919</v>
      </c>
      <c r="B305" t="s">
        <v>920</v>
      </c>
      <c r="C305" t="s">
        <v>25</v>
      </c>
      <c r="D305" t="s">
        <v>16</v>
      </c>
      <c r="E305" s="1">
        <v>2160</v>
      </c>
      <c r="F305" s="1">
        <v>2160</v>
      </c>
      <c r="G305" t="s">
        <v>921</v>
      </c>
      <c r="H305" t="s">
        <v>27</v>
      </c>
      <c r="I305" t="s">
        <v>28</v>
      </c>
      <c r="J305" t="s">
        <v>15</v>
      </c>
      <c r="K305" t="s">
        <v>15</v>
      </c>
      <c r="L305" s="1">
        <v>2700</v>
      </c>
      <c r="M305" s="1">
        <v>2160</v>
      </c>
      <c r="N305" s="1">
        <v>2160</v>
      </c>
      <c r="O305" t="str">
        <f t="shared" ref="O305:O307" si="16">J305</f>
        <v>18-GIU-19</v>
      </c>
      <c r="P305" t="s">
        <v>29</v>
      </c>
      <c r="Q305" s="4">
        <f t="shared" si="13"/>
        <v>43694</v>
      </c>
      <c r="R305" s="5">
        <f t="shared" si="14"/>
        <v>-58</v>
      </c>
      <c r="S305" s="39">
        <f t="shared" si="15"/>
        <v>-2530772</v>
      </c>
    </row>
    <row r="306" spans="1:19">
      <c r="A306" t="s">
        <v>922</v>
      </c>
      <c r="B306" t="s">
        <v>923</v>
      </c>
      <c r="C306" t="s">
        <v>25</v>
      </c>
      <c r="D306" t="s">
        <v>16</v>
      </c>
      <c r="E306" s="1">
        <v>2160</v>
      </c>
      <c r="F306" s="1">
        <v>2160</v>
      </c>
      <c r="G306" t="s">
        <v>924</v>
      </c>
      <c r="H306" t="s">
        <v>27</v>
      </c>
      <c r="I306" t="s">
        <v>28</v>
      </c>
      <c r="J306" t="s">
        <v>15</v>
      </c>
      <c r="K306" t="s">
        <v>15</v>
      </c>
      <c r="L306" s="1">
        <v>2700</v>
      </c>
      <c r="M306" s="1">
        <v>2160</v>
      </c>
      <c r="N306" s="1">
        <v>2160</v>
      </c>
      <c r="O306" t="str">
        <f t="shared" si="16"/>
        <v>18-GIU-19</v>
      </c>
      <c r="P306" t="s">
        <v>29</v>
      </c>
      <c r="Q306" s="4">
        <f t="shared" si="13"/>
        <v>43694</v>
      </c>
      <c r="R306" s="5">
        <f t="shared" si="14"/>
        <v>-58</v>
      </c>
      <c r="S306" s="39">
        <f t="shared" si="15"/>
        <v>-2530772</v>
      </c>
    </row>
    <row r="307" spans="1:19">
      <c r="A307" t="s">
        <v>925</v>
      </c>
      <c r="B307" t="s">
        <v>926</v>
      </c>
      <c r="C307" t="s">
        <v>25</v>
      </c>
      <c r="D307" t="s">
        <v>16</v>
      </c>
      <c r="E307" s="1">
        <v>720</v>
      </c>
      <c r="F307" s="1">
        <v>720</v>
      </c>
      <c r="G307" t="s">
        <v>927</v>
      </c>
      <c r="H307" t="s">
        <v>27</v>
      </c>
      <c r="I307" t="s">
        <v>28</v>
      </c>
      <c r="J307" t="s">
        <v>15</v>
      </c>
      <c r="K307" t="s">
        <v>15</v>
      </c>
      <c r="L307" s="1">
        <v>900</v>
      </c>
      <c r="M307" s="1">
        <v>720</v>
      </c>
      <c r="N307" s="1">
        <v>720</v>
      </c>
      <c r="O307" t="str">
        <f t="shared" si="16"/>
        <v>18-GIU-19</v>
      </c>
      <c r="P307" t="s">
        <v>29</v>
      </c>
      <c r="Q307" s="4">
        <f t="shared" si="13"/>
        <v>43694</v>
      </c>
      <c r="R307" s="5">
        <f t="shared" si="14"/>
        <v>-58</v>
      </c>
      <c r="S307" s="39">
        <f t="shared" si="15"/>
        <v>-2530772</v>
      </c>
    </row>
    <row r="308" spans="1:19">
      <c r="A308" t="s">
        <v>928</v>
      </c>
      <c r="B308" t="s">
        <v>929</v>
      </c>
      <c r="C308" t="s">
        <v>459</v>
      </c>
      <c r="D308" t="s">
        <v>33</v>
      </c>
      <c r="E308" s="1">
        <v>3811.1</v>
      </c>
      <c r="F308" s="1">
        <v>3811.1</v>
      </c>
      <c r="G308" t="s">
        <v>930</v>
      </c>
      <c r="H308" t="s">
        <v>931</v>
      </c>
      <c r="I308" t="s">
        <v>19</v>
      </c>
      <c r="J308" t="s">
        <v>65</v>
      </c>
      <c r="K308" t="s">
        <v>464</v>
      </c>
      <c r="L308" s="1">
        <v>755.79</v>
      </c>
      <c r="M308" s="1">
        <v>755.79</v>
      </c>
      <c r="N308" s="1">
        <v>619.5</v>
      </c>
      <c r="O308" t="s">
        <v>464</v>
      </c>
      <c r="P308" t="s">
        <v>22</v>
      </c>
      <c r="Q308" s="4">
        <f t="shared" si="13"/>
        <v>43542</v>
      </c>
      <c r="R308" s="5">
        <f t="shared" si="14"/>
        <v>2</v>
      </c>
      <c r="S308" s="39">
        <f t="shared" si="15"/>
        <v>86964</v>
      </c>
    </row>
    <row r="309" spans="1:19">
      <c r="A309" t="s">
        <v>928</v>
      </c>
      <c r="B309" t="s">
        <v>929</v>
      </c>
      <c r="C309" t="s">
        <v>459</v>
      </c>
      <c r="D309" t="s">
        <v>33</v>
      </c>
      <c r="E309" s="1">
        <v>3811.1</v>
      </c>
      <c r="F309" s="1">
        <v>3811.1</v>
      </c>
      <c r="G309" t="s">
        <v>930</v>
      </c>
      <c r="H309" t="s">
        <v>932</v>
      </c>
      <c r="I309" t="s">
        <v>19</v>
      </c>
      <c r="J309" t="s">
        <v>39</v>
      </c>
      <c r="K309" t="s">
        <v>464</v>
      </c>
      <c r="L309" s="1">
        <v>2928</v>
      </c>
      <c r="M309" s="1">
        <v>2928</v>
      </c>
      <c r="N309" s="1">
        <v>2400</v>
      </c>
      <c r="O309" t="s">
        <v>464</v>
      </c>
      <c r="P309" t="s">
        <v>22</v>
      </c>
      <c r="Q309" s="4">
        <f t="shared" si="13"/>
        <v>43542</v>
      </c>
      <c r="R309" s="5">
        <f t="shared" si="14"/>
        <v>2</v>
      </c>
      <c r="S309" s="39">
        <f t="shared" si="15"/>
        <v>86964</v>
      </c>
    </row>
    <row r="310" spans="1:19">
      <c r="A310" t="s">
        <v>928</v>
      </c>
      <c r="B310" t="s">
        <v>929</v>
      </c>
      <c r="C310" t="s">
        <v>459</v>
      </c>
      <c r="D310" t="s">
        <v>33</v>
      </c>
      <c r="E310" s="1">
        <v>3811.1</v>
      </c>
      <c r="F310" s="1">
        <v>3811.1</v>
      </c>
      <c r="G310" t="s">
        <v>930</v>
      </c>
      <c r="H310" t="s">
        <v>933</v>
      </c>
      <c r="I310" t="s">
        <v>19</v>
      </c>
      <c r="J310" t="s">
        <v>39</v>
      </c>
      <c r="K310" t="s">
        <v>464</v>
      </c>
      <c r="L310" s="1">
        <v>457.5</v>
      </c>
      <c r="M310" s="1">
        <v>457.5</v>
      </c>
      <c r="N310" s="1">
        <v>375</v>
      </c>
      <c r="O310" t="s">
        <v>464</v>
      </c>
      <c r="P310" t="s">
        <v>22</v>
      </c>
      <c r="Q310" s="4">
        <f t="shared" si="13"/>
        <v>43542</v>
      </c>
      <c r="R310" s="5">
        <f t="shared" si="14"/>
        <v>2</v>
      </c>
      <c r="S310" s="39">
        <f t="shared" si="15"/>
        <v>86964</v>
      </c>
    </row>
    <row r="311" spans="1:19">
      <c r="A311" t="s">
        <v>928</v>
      </c>
      <c r="B311" t="s">
        <v>929</v>
      </c>
      <c r="C311" t="s">
        <v>459</v>
      </c>
      <c r="D311" t="s">
        <v>33</v>
      </c>
      <c r="E311" s="1">
        <v>3811.1</v>
      </c>
      <c r="F311" s="1">
        <v>3811.1</v>
      </c>
      <c r="G311" t="s">
        <v>930</v>
      </c>
      <c r="H311" t="s">
        <v>934</v>
      </c>
      <c r="I311" t="s">
        <v>19</v>
      </c>
      <c r="J311" t="s">
        <v>65</v>
      </c>
      <c r="K311" t="s">
        <v>464</v>
      </c>
      <c r="L311" s="1">
        <v>313.05</v>
      </c>
      <c r="M311" s="1">
        <v>313.05</v>
      </c>
      <c r="N311" s="1">
        <v>256.60000000000002</v>
      </c>
      <c r="O311" t="s">
        <v>464</v>
      </c>
      <c r="P311" t="s">
        <v>22</v>
      </c>
      <c r="Q311" s="4">
        <f t="shared" si="13"/>
        <v>43542</v>
      </c>
      <c r="R311" s="5">
        <f t="shared" si="14"/>
        <v>2</v>
      </c>
      <c r="S311" s="39">
        <f t="shared" si="15"/>
        <v>86964</v>
      </c>
    </row>
    <row r="312" spans="1:19">
      <c r="A312" t="s">
        <v>928</v>
      </c>
      <c r="B312" t="s">
        <v>929</v>
      </c>
      <c r="C312" t="s">
        <v>459</v>
      </c>
      <c r="D312" t="s">
        <v>33</v>
      </c>
      <c r="E312" s="1">
        <v>3811.1</v>
      </c>
      <c r="F312" s="1">
        <v>3811.1</v>
      </c>
      <c r="G312" t="s">
        <v>930</v>
      </c>
      <c r="H312" t="s">
        <v>935</v>
      </c>
      <c r="I312" t="s">
        <v>19</v>
      </c>
      <c r="J312" t="s">
        <v>65</v>
      </c>
      <c r="K312" t="s">
        <v>464</v>
      </c>
      <c r="L312" s="1">
        <v>195.2</v>
      </c>
      <c r="M312" s="1">
        <v>195.2</v>
      </c>
      <c r="N312" s="1">
        <v>160</v>
      </c>
      <c r="O312" t="s">
        <v>464</v>
      </c>
      <c r="P312" t="s">
        <v>22</v>
      </c>
      <c r="Q312" s="4">
        <f t="shared" si="13"/>
        <v>43542</v>
      </c>
      <c r="R312" s="5">
        <f t="shared" si="14"/>
        <v>2</v>
      </c>
      <c r="S312" s="39">
        <f t="shared" si="15"/>
        <v>86964</v>
      </c>
    </row>
    <row r="313" spans="1:19">
      <c r="A313" t="s">
        <v>936</v>
      </c>
      <c r="B313" t="s">
        <v>937</v>
      </c>
      <c r="C313" t="s">
        <v>32</v>
      </c>
      <c r="D313" t="s">
        <v>33</v>
      </c>
      <c r="E313" s="1">
        <v>29278.49</v>
      </c>
      <c r="F313" s="1">
        <v>29278.49</v>
      </c>
      <c r="G313" t="s">
        <v>188</v>
      </c>
      <c r="H313" t="s">
        <v>938</v>
      </c>
      <c r="I313" t="s">
        <v>19</v>
      </c>
      <c r="J313" t="s">
        <v>939</v>
      </c>
      <c r="K313" t="s">
        <v>939</v>
      </c>
      <c r="L313" s="1">
        <v>1854.39</v>
      </c>
      <c r="M313" s="1">
        <v>1854.39</v>
      </c>
      <c r="N313" s="1">
        <v>1519.99</v>
      </c>
      <c r="O313" t="s">
        <v>238</v>
      </c>
      <c r="P313" t="s">
        <v>22</v>
      </c>
      <c r="Q313" s="4">
        <f t="shared" si="13"/>
        <v>43492</v>
      </c>
      <c r="R313" s="5">
        <f t="shared" si="14"/>
        <v>57</v>
      </c>
      <c r="S313" s="39">
        <f t="shared" si="15"/>
        <v>2475624</v>
      </c>
    </row>
    <row r="314" spans="1:19">
      <c r="A314" t="s">
        <v>936</v>
      </c>
      <c r="B314" t="s">
        <v>937</v>
      </c>
      <c r="C314" t="s">
        <v>32</v>
      </c>
      <c r="D314" t="s">
        <v>33</v>
      </c>
      <c r="E314" s="1">
        <v>29278.49</v>
      </c>
      <c r="F314" s="1">
        <v>29278.49</v>
      </c>
      <c r="G314" t="s">
        <v>188</v>
      </c>
      <c r="H314" t="s">
        <v>940</v>
      </c>
      <c r="I314" t="s">
        <v>19</v>
      </c>
      <c r="J314" t="s">
        <v>939</v>
      </c>
      <c r="K314" t="s">
        <v>939</v>
      </c>
      <c r="L314" s="1">
        <v>27510</v>
      </c>
      <c r="M314" s="1">
        <v>27510</v>
      </c>
      <c r="N314" s="1">
        <v>27510</v>
      </c>
      <c r="O314" t="s">
        <v>641</v>
      </c>
      <c r="P314" t="s">
        <v>22</v>
      </c>
      <c r="Q314" s="4">
        <f t="shared" ref="Q314:Q376" si="17">O314+60</f>
        <v>43493</v>
      </c>
      <c r="R314" s="5">
        <f t="shared" ref="R314:R376" si="18">C314-Q314</f>
        <v>56</v>
      </c>
      <c r="S314" s="39">
        <f t="shared" ref="S314:S376" si="19">R314*O314</f>
        <v>2432248</v>
      </c>
    </row>
    <row r="315" spans="1:19">
      <c r="A315" t="s">
        <v>936</v>
      </c>
      <c r="B315" t="s">
        <v>937</v>
      </c>
      <c r="C315" t="s">
        <v>32</v>
      </c>
      <c r="D315" t="s">
        <v>33</v>
      </c>
      <c r="E315" s="1">
        <v>29278.49</v>
      </c>
      <c r="F315" s="1">
        <v>29278.49</v>
      </c>
      <c r="G315" t="s">
        <v>188</v>
      </c>
      <c r="H315" t="s">
        <v>274</v>
      </c>
      <c r="I315" t="s">
        <v>19</v>
      </c>
      <c r="J315" t="s">
        <v>153</v>
      </c>
      <c r="K315" t="s">
        <v>63</v>
      </c>
      <c r="L315" s="1">
        <v>303.17</v>
      </c>
      <c r="M315" s="1">
        <v>303.17</v>
      </c>
      <c r="N315" s="1">
        <v>248.5</v>
      </c>
      <c r="O315" t="s">
        <v>63</v>
      </c>
      <c r="P315" t="s">
        <v>22</v>
      </c>
      <c r="Q315" s="4">
        <f t="shared" si="17"/>
        <v>43512</v>
      </c>
      <c r="R315" s="5">
        <f t="shared" si="18"/>
        <v>37</v>
      </c>
      <c r="S315" s="39">
        <f t="shared" si="19"/>
        <v>1607724</v>
      </c>
    </row>
    <row r="316" spans="1:19">
      <c r="A316" t="s">
        <v>941</v>
      </c>
      <c r="B316" t="s">
        <v>942</v>
      </c>
      <c r="C316" t="s">
        <v>85</v>
      </c>
      <c r="D316" t="s">
        <v>86</v>
      </c>
      <c r="E316" s="1">
        <v>10933</v>
      </c>
      <c r="F316" s="1">
        <v>5088</v>
      </c>
      <c r="G316" t="s">
        <v>943</v>
      </c>
      <c r="H316" t="s">
        <v>944</v>
      </c>
      <c r="I316" t="s">
        <v>19</v>
      </c>
      <c r="J316" t="s">
        <v>135</v>
      </c>
      <c r="K316" t="s">
        <v>394</v>
      </c>
      <c r="L316" s="1">
        <v>1144</v>
      </c>
      <c r="M316" s="1">
        <v>1144</v>
      </c>
      <c r="N316" s="1">
        <v>1100</v>
      </c>
      <c r="O316" t="s">
        <v>394</v>
      </c>
      <c r="P316" t="s">
        <v>22</v>
      </c>
      <c r="Q316" s="4">
        <f t="shared" si="17"/>
        <v>43535</v>
      </c>
      <c r="R316" s="5">
        <f t="shared" si="18"/>
        <v>44</v>
      </c>
      <c r="S316" s="39">
        <f t="shared" si="19"/>
        <v>1912900</v>
      </c>
    </row>
    <row r="317" spans="1:19">
      <c r="A317" t="s">
        <v>941</v>
      </c>
      <c r="B317" t="s">
        <v>942</v>
      </c>
      <c r="C317" t="s">
        <v>85</v>
      </c>
      <c r="D317" t="s">
        <v>86</v>
      </c>
      <c r="E317" s="1">
        <v>10933</v>
      </c>
      <c r="F317" s="1">
        <v>5088</v>
      </c>
      <c r="G317" t="s">
        <v>943</v>
      </c>
      <c r="H317" t="s">
        <v>945</v>
      </c>
      <c r="I317" t="s">
        <v>19</v>
      </c>
      <c r="J317" t="s">
        <v>135</v>
      </c>
      <c r="K317" t="s">
        <v>394</v>
      </c>
      <c r="L317" s="1">
        <v>2288</v>
      </c>
      <c r="M317" s="1">
        <v>2288</v>
      </c>
      <c r="N317" s="1">
        <v>2200</v>
      </c>
      <c r="O317" t="s">
        <v>394</v>
      </c>
      <c r="P317" t="s">
        <v>22</v>
      </c>
      <c r="Q317" s="4">
        <f t="shared" si="17"/>
        <v>43535</v>
      </c>
      <c r="R317" s="5">
        <f t="shared" si="18"/>
        <v>44</v>
      </c>
      <c r="S317" s="39">
        <f t="shared" si="19"/>
        <v>1912900</v>
      </c>
    </row>
    <row r="318" spans="1:19">
      <c r="A318" t="s">
        <v>941</v>
      </c>
      <c r="B318" t="s">
        <v>942</v>
      </c>
      <c r="C318" t="s">
        <v>85</v>
      </c>
      <c r="D318" t="s">
        <v>86</v>
      </c>
      <c r="E318" s="1">
        <v>10933</v>
      </c>
      <c r="F318" s="1">
        <v>5088</v>
      </c>
      <c r="G318" t="s">
        <v>943</v>
      </c>
      <c r="H318" t="s">
        <v>946</v>
      </c>
      <c r="I318" t="s">
        <v>19</v>
      </c>
      <c r="J318" t="s">
        <v>135</v>
      </c>
      <c r="K318" t="s">
        <v>394</v>
      </c>
      <c r="L318" s="1">
        <v>1859.52</v>
      </c>
      <c r="M318" s="1">
        <v>1859.52</v>
      </c>
      <c r="N318" s="1">
        <v>1788</v>
      </c>
      <c r="O318" t="s">
        <v>394</v>
      </c>
      <c r="P318" t="s">
        <v>22</v>
      </c>
      <c r="Q318" s="4">
        <f t="shared" si="17"/>
        <v>43535</v>
      </c>
      <c r="R318" s="5">
        <f t="shared" si="18"/>
        <v>44</v>
      </c>
      <c r="S318" s="39">
        <f t="shared" si="19"/>
        <v>1912900</v>
      </c>
    </row>
    <row r="319" spans="1:19">
      <c r="A319" t="s">
        <v>947</v>
      </c>
      <c r="B319" t="s">
        <v>948</v>
      </c>
      <c r="C319" t="s">
        <v>176</v>
      </c>
      <c r="D319" t="s">
        <v>84</v>
      </c>
      <c r="E319" s="1">
        <v>33834</v>
      </c>
      <c r="F319" s="1">
        <v>16917</v>
      </c>
      <c r="G319" t="s">
        <v>781</v>
      </c>
      <c r="H319" t="s">
        <v>949</v>
      </c>
      <c r="I319" t="s">
        <v>19</v>
      </c>
      <c r="J319" t="s">
        <v>90</v>
      </c>
      <c r="K319" t="s">
        <v>90</v>
      </c>
      <c r="L319" s="1">
        <v>20638.740000000002</v>
      </c>
      <c r="M319" s="1">
        <v>20638.740000000002</v>
      </c>
      <c r="N319" s="1">
        <v>16917</v>
      </c>
      <c r="O319" t="s">
        <v>950</v>
      </c>
      <c r="P319" t="s">
        <v>22</v>
      </c>
      <c r="Q319" s="4">
        <f t="shared" si="17"/>
        <v>43528</v>
      </c>
      <c r="R319" s="5">
        <f t="shared" si="18"/>
        <v>36</v>
      </c>
      <c r="S319" s="39">
        <f t="shared" si="19"/>
        <v>1564848</v>
      </c>
    </row>
    <row r="320" spans="1:19">
      <c r="A320" t="s">
        <v>947</v>
      </c>
      <c r="B320" t="s">
        <v>951</v>
      </c>
      <c r="C320" t="s">
        <v>176</v>
      </c>
      <c r="D320" t="s">
        <v>84</v>
      </c>
      <c r="E320" s="1">
        <v>33834</v>
      </c>
      <c r="F320" s="1">
        <v>16917</v>
      </c>
      <c r="G320" t="s">
        <v>781</v>
      </c>
      <c r="H320" t="s">
        <v>952</v>
      </c>
      <c r="I320" t="s">
        <v>19</v>
      </c>
      <c r="J320" t="s">
        <v>69</v>
      </c>
      <c r="K320" t="s">
        <v>316</v>
      </c>
      <c r="L320" s="1">
        <v>20638.740000000002</v>
      </c>
      <c r="M320" s="1">
        <v>20638.740000000002</v>
      </c>
      <c r="N320" s="1">
        <v>16917</v>
      </c>
      <c r="O320" t="s">
        <v>316</v>
      </c>
      <c r="P320" t="s">
        <v>22</v>
      </c>
      <c r="Q320" s="4">
        <f t="shared" si="17"/>
        <v>43560</v>
      </c>
      <c r="R320" s="5">
        <f t="shared" si="18"/>
        <v>4</v>
      </c>
      <c r="S320" s="39">
        <f t="shared" si="19"/>
        <v>174000</v>
      </c>
    </row>
    <row r="321" spans="1:19">
      <c r="A321" t="s">
        <v>953</v>
      </c>
      <c r="B321" t="s">
        <v>954</v>
      </c>
      <c r="C321" t="s">
        <v>176</v>
      </c>
      <c r="D321" t="s">
        <v>84</v>
      </c>
      <c r="E321" s="1">
        <v>19569.48</v>
      </c>
      <c r="F321" s="1">
        <v>19569.48</v>
      </c>
      <c r="G321" t="s">
        <v>49</v>
      </c>
      <c r="H321" t="s">
        <v>955</v>
      </c>
      <c r="I321" t="s">
        <v>19</v>
      </c>
      <c r="J321" t="s">
        <v>91</v>
      </c>
      <c r="K321" t="s">
        <v>168</v>
      </c>
      <c r="L321" s="1">
        <v>191.24</v>
      </c>
      <c r="M321" s="1">
        <v>191.24</v>
      </c>
      <c r="N321" s="1">
        <v>156.75</v>
      </c>
      <c r="O321" t="s">
        <v>168</v>
      </c>
      <c r="P321" t="s">
        <v>22</v>
      </c>
      <c r="Q321" s="4">
        <f t="shared" si="17"/>
        <v>43574</v>
      </c>
      <c r="R321" s="5">
        <f t="shared" si="18"/>
        <v>-10</v>
      </c>
      <c r="S321" s="39">
        <f t="shared" si="19"/>
        <v>-435140</v>
      </c>
    </row>
    <row r="322" spans="1:19">
      <c r="A322" t="s">
        <v>953</v>
      </c>
      <c r="B322" t="s">
        <v>954</v>
      </c>
      <c r="C322" t="s">
        <v>176</v>
      </c>
      <c r="D322" t="s">
        <v>84</v>
      </c>
      <c r="E322" s="1">
        <v>19569.48</v>
      </c>
      <c r="F322" s="1">
        <v>19569.48</v>
      </c>
      <c r="G322" t="s">
        <v>49</v>
      </c>
      <c r="H322" t="s">
        <v>956</v>
      </c>
      <c r="I322" t="s">
        <v>19</v>
      </c>
      <c r="J322" t="s">
        <v>957</v>
      </c>
      <c r="K322" t="s">
        <v>90</v>
      </c>
      <c r="L322" s="1">
        <v>325.74</v>
      </c>
      <c r="M322" s="1">
        <v>325.74</v>
      </c>
      <c r="N322" s="1">
        <v>267</v>
      </c>
      <c r="O322" t="s">
        <v>498</v>
      </c>
      <c r="P322" t="s">
        <v>22</v>
      </c>
      <c r="Q322" s="4">
        <f t="shared" si="17"/>
        <v>43521</v>
      </c>
      <c r="R322" s="5">
        <f t="shared" si="18"/>
        <v>43</v>
      </c>
      <c r="S322" s="39">
        <f t="shared" si="19"/>
        <v>1868823</v>
      </c>
    </row>
    <row r="323" spans="1:19">
      <c r="A323" t="s">
        <v>953</v>
      </c>
      <c r="B323" t="s">
        <v>954</v>
      </c>
      <c r="C323" t="s">
        <v>176</v>
      </c>
      <c r="D323" t="s">
        <v>84</v>
      </c>
      <c r="E323" s="1">
        <v>19569.48</v>
      </c>
      <c r="F323" s="1">
        <v>19569.48</v>
      </c>
      <c r="G323" t="s">
        <v>49</v>
      </c>
      <c r="H323" t="s">
        <v>958</v>
      </c>
      <c r="I323" t="s">
        <v>19</v>
      </c>
      <c r="J323" t="s">
        <v>507</v>
      </c>
      <c r="K323" t="s">
        <v>52</v>
      </c>
      <c r="L323" s="1">
        <v>264.25</v>
      </c>
      <c r="M323" s="1">
        <v>264.25</v>
      </c>
      <c r="N323" s="1">
        <v>216.6</v>
      </c>
      <c r="O323" t="s">
        <v>52</v>
      </c>
      <c r="P323" t="s">
        <v>22</v>
      </c>
      <c r="Q323" s="4">
        <f t="shared" si="17"/>
        <v>43569</v>
      </c>
      <c r="R323" s="5">
        <f t="shared" si="18"/>
        <v>-5</v>
      </c>
      <c r="S323" s="39">
        <f t="shared" si="19"/>
        <v>-217545</v>
      </c>
    </row>
    <row r="324" spans="1:19">
      <c r="A324" t="s">
        <v>953</v>
      </c>
      <c r="B324" t="s">
        <v>954</v>
      </c>
      <c r="C324" t="s">
        <v>176</v>
      </c>
      <c r="D324" t="s">
        <v>84</v>
      </c>
      <c r="E324" s="1">
        <v>19569.48</v>
      </c>
      <c r="F324" s="1">
        <v>19569.48</v>
      </c>
      <c r="G324" t="s">
        <v>49</v>
      </c>
      <c r="H324" t="s">
        <v>959</v>
      </c>
      <c r="I324" t="s">
        <v>19</v>
      </c>
      <c r="J324" t="s">
        <v>507</v>
      </c>
      <c r="K324" t="s">
        <v>52</v>
      </c>
      <c r="L324" s="1">
        <v>358.13</v>
      </c>
      <c r="M324" s="1">
        <v>358.13</v>
      </c>
      <c r="N324" s="1">
        <v>293.55</v>
      </c>
      <c r="O324" t="s">
        <v>52</v>
      </c>
      <c r="P324" t="s">
        <v>22</v>
      </c>
      <c r="Q324" s="4">
        <f t="shared" si="17"/>
        <v>43569</v>
      </c>
      <c r="R324" s="5">
        <f t="shared" si="18"/>
        <v>-5</v>
      </c>
      <c r="S324" s="39">
        <f t="shared" si="19"/>
        <v>-217545</v>
      </c>
    </row>
    <row r="325" spans="1:19">
      <c r="A325" t="s">
        <v>953</v>
      </c>
      <c r="B325" t="s">
        <v>954</v>
      </c>
      <c r="C325" t="s">
        <v>176</v>
      </c>
      <c r="D325" t="s">
        <v>84</v>
      </c>
      <c r="E325" s="1">
        <v>19569.48</v>
      </c>
      <c r="F325" s="1">
        <v>19569.48</v>
      </c>
      <c r="G325" t="s">
        <v>49</v>
      </c>
      <c r="H325" t="s">
        <v>960</v>
      </c>
      <c r="I325" t="s">
        <v>19</v>
      </c>
      <c r="J325" t="s">
        <v>69</v>
      </c>
      <c r="K325" t="s">
        <v>52</v>
      </c>
      <c r="L325" s="1">
        <v>19314.740000000002</v>
      </c>
      <c r="M325" s="1">
        <v>19314.740000000002</v>
      </c>
      <c r="N325" s="1">
        <v>15831.75</v>
      </c>
      <c r="O325" t="s">
        <v>52</v>
      </c>
      <c r="P325" t="s">
        <v>22</v>
      </c>
      <c r="Q325" s="4">
        <f t="shared" si="17"/>
        <v>43569</v>
      </c>
      <c r="R325" s="5">
        <f t="shared" si="18"/>
        <v>-5</v>
      </c>
      <c r="S325" s="39">
        <f t="shared" si="19"/>
        <v>-217545</v>
      </c>
    </row>
    <row r="326" spans="1:19">
      <c r="A326" t="s">
        <v>953</v>
      </c>
      <c r="B326" t="s">
        <v>954</v>
      </c>
      <c r="C326" t="s">
        <v>176</v>
      </c>
      <c r="D326" t="s">
        <v>84</v>
      </c>
      <c r="E326" s="1">
        <v>19569.48</v>
      </c>
      <c r="F326" s="1">
        <v>19569.48</v>
      </c>
      <c r="G326" t="s">
        <v>49</v>
      </c>
      <c r="H326" t="s">
        <v>961</v>
      </c>
      <c r="I326" t="s">
        <v>19</v>
      </c>
      <c r="J326" t="s">
        <v>52</v>
      </c>
      <c r="K326" t="s">
        <v>46</v>
      </c>
      <c r="L326" s="1">
        <v>840.04</v>
      </c>
      <c r="M326" s="1">
        <v>840.04</v>
      </c>
      <c r="N326" s="1">
        <v>688.56</v>
      </c>
      <c r="O326" t="s">
        <v>46</v>
      </c>
      <c r="P326" t="s">
        <v>22</v>
      </c>
      <c r="Q326" s="4">
        <f t="shared" si="17"/>
        <v>43570</v>
      </c>
      <c r="R326" s="5">
        <f t="shared" si="18"/>
        <v>-6</v>
      </c>
      <c r="S326" s="39">
        <f t="shared" si="19"/>
        <v>-261060</v>
      </c>
    </row>
    <row r="327" spans="1:19">
      <c r="A327" t="s">
        <v>953</v>
      </c>
      <c r="B327" t="s">
        <v>954</v>
      </c>
      <c r="C327" t="s">
        <v>176</v>
      </c>
      <c r="D327" t="s">
        <v>84</v>
      </c>
      <c r="E327" s="1">
        <v>19569.48</v>
      </c>
      <c r="F327" s="1">
        <v>19569.48</v>
      </c>
      <c r="G327" t="s">
        <v>49</v>
      </c>
      <c r="H327" t="s">
        <v>962</v>
      </c>
      <c r="I327" t="s">
        <v>19</v>
      </c>
      <c r="J327" t="s">
        <v>44</v>
      </c>
      <c r="K327" t="s">
        <v>778</v>
      </c>
      <c r="L327" s="1">
        <v>1923.48</v>
      </c>
      <c r="M327" s="1">
        <v>431.15</v>
      </c>
      <c r="N327" s="1">
        <v>353.4</v>
      </c>
      <c r="O327" t="s">
        <v>778</v>
      </c>
      <c r="P327" t="s">
        <v>22</v>
      </c>
      <c r="Q327" s="4">
        <f t="shared" si="17"/>
        <v>43576</v>
      </c>
      <c r="R327" s="5">
        <f t="shared" si="18"/>
        <v>-12</v>
      </c>
      <c r="S327" s="39">
        <f t="shared" si="19"/>
        <v>-522192</v>
      </c>
    </row>
    <row r="328" spans="1:19">
      <c r="A328" t="s">
        <v>953</v>
      </c>
      <c r="B328" t="s">
        <v>954</v>
      </c>
      <c r="C328" t="s">
        <v>176</v>
      </c>
      <c r="D328" t="s">
        <v>84</v>
      </c>
      <c r="E328" s="1">
        <v>19569.48</v>
      </c>
      <c r="F328" s="1">
        <v>19569.48</v>
      </c>
      <c r="G328" t="s">
        <v>49</v>
      </c>
      <c r="H328" t="s">
        <v>962</v>
      </c>
      <c r="I328" t="s">
        <v>19</v>
      </c>
      <c r="J328" t="s">
        <v>44</v>
      </c>
      <c r="K328" t="s">
        <v>778</v>
      </c>
      <c r="L328" s="1">
        <v>1923.48</v>
      </c>
      <c r="M328" s="1">
        <v>1492.33</v>
      </c>
      <c r="N328" s="1">
        <v>1223.22</v>
      </c>
      <c r="O328" t="s">
        <v>778</v>
      </c>
      <c r="P328" t="s">
        <v>22</v>
      </c>
      <c r="Q328" s="4">
        <f t="shared" si="17"/>
        <v>43576</v>
      </c>
      <c r="R328" s="5">
        <f t="shared" si="18"/>
        <v>-12</v>
      </c>
      <c r="S328" s="39">
        <f t="shared" si="19"/>
        <v>-522192</v>
      </c>
    </row>
    <row r="329" spans="1:19">
      <c r="A329" t="s">
        <v>953</v>
      </c>
      <c r="B329" t="s">
        <v>954</v>
      </c>
      <c r="C329" t="s">
        <v>176</v>
      </c>
      <c r="D329" t="s">
        <v>84</v>
      </c>
      <c r="E329" s="1">
        <v>19569.48</v>
      </c>
      <c r="F329" s="1">
        <v>19569.48</v>
      </c>
      <c r="G329" t="s">
        <v>49</v>
      </c>
      <c r="H329" t="s">
        <v>963</v>
      </c>
      <c r="I329" t="s">
        <v>19</v>
      </c>
      <c r="J329" t="s">
        <v>44</v>
      </c>
      <c r="K329" t="s">
        <v>778</v>
      </c>
      <c r="L329" s="1">
        <v>399.86</v>
      </c>
      <c r="M329" s="1">
        <v>399.86</v>
      </c>
      <c r="N329" s="1">
        <v>327.75</v>
      </c>
      <c r="O329" t="s">
        <v>778</v>
      </c>
      <c r="P329" t="s">
        <v>22</v>
      </c>
      <c r="Q329" s="4">
        <f t="shared" si="17"/>
        <v>43576</v>
      </c>
      <c r="R329" s="5">
        <f t="shared" si="18"/>
        <v>-12</v>
      </c>
      <c r="S329" s="39">
        <f t="shared" si="19"/>
        <v>-522192</v>
      </c>
    </row>
    <row r="330" spans="1:19">
      <c r="A330" t="s">
        <v>953</v>
      </c>
      <c r="B330" t="s">
        <v>954</v>
      </c>
      <c r="C330" t="s">
        <v>176</v>
      </c>
      <c r="D330" t="s">
        <v>84</v>
      </c>
      <c r="E330" s="1">
        <v>19569.48</v>
      </c>
      <c r="F330" s="1">
        <v>19569.48</v>
      </c>
      <c r="G330" t="s">
        <v>49</v>
      </c>
      <c r="H330" t="s">
        <v>964</v>
      </c>
      <c r="I330" t="s">
        <v>19</v>
      </c>
      <c r="J330" t="s">
        <v>52</v>
      </c>
      <c r="K330" t="s">
        <v>46</v>
      </c>
      <c r="L330" s="1">
        <v>257.3</v>
      </c>
      <c r="M330" s="1">
        <v>257.3</v>
      </c>
      <c r="N330" s="1">
        <v>210.9</v>
      </c>
      <c r="O330" t="s">
        <v>46</v>
      </c>
      <c r="P330" t="s">
        <v>22</v>
      </c>
      <c r="Q330" s="4">
        <f t="shared" si="17"/>
        <v>43570</v>
      </c>
      <c r="R330" s="5">
        <f t="shared" si="18"/>
        <v>-6</v>
      </c>
      <c r="S330" s="39">
        <f t="shared" si="19"/>
        <v>-261060</v>
      </c>
    </row>
    <row r="331" spans="1:19">
      <c r="A331" t="s">
        <v>965</v>
      </c>
      <c r="B331" t="s">
        <v>966</v>
      </c>
      <c r="C331" t="s">
        <v>176</v>
      </c>
      <c r="D331" t="s">
        <v>84</v>
      </c>
      <c r="E331" s="1">
        <v>422.82</v>
      </c>
      <c r="F331" s="1">
        <v>422.82</v>
      </c>
      <c r="G331" t="s">
        <v>967</v>
      </c>
      <c r="H331" t="s">
        <v>968</v>
      </c>
      <c r="I331" t="s">
        <v>19</v>
      </c>
      <c r="J331" t="s">
        <v>265</v>
      </c>
      <c r="K331" t="s">
        <v>142</v>
      </c>
      <c r="L331" s="1">
        <v>198.86</v>
      </c>
      <c r="M331" s="1">
        <v>198.86</v>
      </c>
      <c r="N331" s="1">
        <v>163</v>
      </c>
      <c r="O331" t="s">
        <v>142</v>
      </c>
      <c r="P331" t="s">
        <v>22</v>
      </c>
      <c r="Q331" s="4">
        <f t="shared" si="17"/>
        <v>43588</v>
      </c>
      <c r="R331" s="5">
        <f t="shared" si="18"/>
        <v>-24</v>
      </c>
      <c r="S331" s="39">
        <f t="shared" si="19"/>
        <v>-1044672</v>
      </c>
    </row>
    <row r="332" spans="1:19">
      <c r="A332" t="s">
        <v>965</v>
      </c>
      <c r="B332" t="s">
        <v>966</v>
      </c>
      <c r="C332" t="s">
        <v>176</v>
      </c>
      <c r="D332" t="s">
        <v>84</v>
      </c>
      <c r="E332" s="1">
        <v>422.82</v>
      </c>
      <c r="F332" s="1">
        <v>422.82</v>
      </c>
      <c r="G332" t="s">
        <v>967</v>
      </c>
      <c r="H332" t="s">
        <v>969</v>
      </c>
      <c r="I332" t="s">
        <v>19</v>
      </c>
      <c r="J332" t="s">
        <v>872</v>
      </c>
      <c r="K332" t="s">
        <v>872</v>
      </c>
      <c r="L332" s="1">
        <v>316.98</v>
      </c>
      <c r="M332" s="1">
        <v>316.98</v>
      </c>
      <c r="N332" s="1">
        <v>259.82</v>
      </c>
      <c r="O332" t="s">
        <v>872</v>
      </c>
      <c r="P332" t="s">
        <v>22</v>
      </c>
      <c r="Q332" s="4">
        <f t="shared" si="17"/>
        <v>43490</v>
      </c>
      <c r="R332" s="5">
        <f t="shared" si="18"/>
        <v>74</v>
      </c>
      <c r="S332" s="39">
        <f t="shared" si="19"/>
        <v>3213820</v>
      </c>
    </row>
    <row r="333" spans="1:19">
      <c r="A333" t="s">
        <v>92</v>
      </c>
      <c r="B333" t="s">
        <v>970</v>
      </c>
      <c r="C333" t="s">
        <v>94</v>
      </c>
      <c r="D333" t="s">
        <v>86</v>
      </c>
      <c r="E333" s="1">
        <v>574.75</v>
      </c>
      <c r="F333" s="1">
        <v>275.39999999999998</v>
      </c>
      <c r="G333" t="s">
        <v>95</v>
      </c>
      <c r="H333" t="s">
        <v>971</v>
      </c>
      <c r="I333" t="s">
        <v>19</v>
      </c>
      <c r="J333" t="s">
        <v>778</v>
      </c>
      <c r="K333" t="s">
        <v>740</v>
      </c>
      <c r="L333" s="1">
        <v>335.99</v>
      </c>
      <c r="M333" s="1">
        <v>335.99</v>
      </c>
      <c r="N333" s="1">
        <v>275.39999999999998</v>
      </c>
      <c r="O333" t="s">
        <v>740</v>
      </c>
      <c r="P333" t="s">
        <v>22</v>
      </c>
      <c r="Q333" s="4">
        <f t="shared" si="17"/>
        <v>43577</v>
      </c>
      <c r="R333" s="5">
        <f t="shared" si="18"/>
        <v>15</v>
      </c>
      <c r="S333" s="39">
        <f t="shared" si="19"/>
        <v>652755</v>
      </c>
    </row>
    <row r="334" spans="1:19">
      <c r="A334" t="s">
        <v>972</v>
      </c>
      <c r="B334" t="s">
        <v>973</v>
      </c>
      <c r="C334" t="s">
        <v>94</v>
      </c>
      <c r="D334" t="s">
        <v>86</v>
      </c>
      <c r="E334" s="1">
        <v>1248</v>
      </c>
      <c r="F334" s="1">
        <v>1248</v>
      </c>
      <c r="G334" t="s">
        <v>974</v>
      </c>
      <c r="H334" t="s">
        <v>975</v>
      </c>
      <c r="I334" t="s">
        <v>19</v>
      </c>
      <c r="J334" t="s">
        <v>185</v>
      </c>
      <c r="K334" t="s">
        <v>194</v>
      </c>
      <c r="L334" s="1">
        <v>1522.56</v>
      </c>
      <c r="M334" s="1">
        <v>1522.56</v>
      </c>
      <c r="N334" s="1">
        <v>1248</v>
      </c>
      <c r="O334" t="s">
        <v>194</v>
      </c>
      <c r="P334" t="s">
        <v>22</v>
      </c>
      <c r="Q334" s="4">
        <f t="shared" si="17"/>
        <v>43606</v>
      </c>
      <c r="R334" s="5">
        <f t="shared" si="18"/>
        <v>-14</v>
      </c>
      <c r="S334" s="39">
        <f t="shared" si="19"/>
        <v>-609644</v>
      </c>
    </row>
    <row r="335" spans="1:19">
      <c r="A335" t="s">
        <v>976</v>
      </c>
      <c r="B335" t="s">
        <v>977</v>
      </c>
      <c r="C335" t="s">
        <v>108</v>
      </c>
      <c r="D335" t="s">
        <v>86</v>
      </c>
      <c r="E335" s="1">
        <v>6000</v>
      </c>
      <c r="F335" s="1">
        <v>6000</v>
      </c>
      <c r="G335" t="s">
        <v>978</v>
      </c>
      <c r="H335" t="s">
        <v>27</v>
      </c>
      <c r="I335" t="s">
        <v>19</v>
      </c>
      <c r="J335" t="s">
        <v>979</v>
      </c>
      <c r="K335" t="s">
        <v>221</v>
      </c>
      <c r="L335" s="1">
        <v>3000</v>
      </c>
      <c r="M335" s="1">
        <v>3000</v>
      </c>
      <c r="N335" s="1">
        <v>3000</v>
      </c>
      <c r="O335" t="s">
        <v>221</v>
      </c>
      <c r="P335" t="s">
        <v>29</v>
      </c>
      <c r="Q335" s="4">
        <f t="shared" si="17"/>
        <v>43638</v>
      </c>
      <c r="R335" s="5">
        <f t="shared" si="18"/>
        <v>-44</v>
      </c>
      <c r="S335" s="39">
        <f t="shared" si="19"/>
        <v>-1917432</v>
      </c>
    </row>
    <row r="336" spans="1:19">
      <c r="A336" t="s">
        <v>976</v>
      </c>
      <c r="B336" t="s">
        <v>977</v>
      </c>
      <c r="C336" t="s">
        <v>108</v>
      </c>
      <c r="D336" t="s">
        <v>86</v>
      </c>
      <c r="E336" s="1">
        <v>6000</v>
      </c>
      <c r="F336" s="1">
        <v>6000</v>
      </c>
      <c r="G336" t="s">
        <v>978</v>
      </c>
      <c r="H336" t="s">
        <v>586</v>
      </c>
      <c r="I336" t="s">
        <v>19</v>
      </c>
      <c r="J336" t="s">
        <v>979</v>
      </c>
      <c r="K336" t="s">
        <v>221</v>
      </c>
      <c r="L336" s="1">
        <v>3000</v>
      </c>
      <c r="M336" s="1">
        <v>3000</v>
      </c>
      <c r="N336" s="1">
        <v>3000</v>
      </c>
      <c r="O336" t="s">
        <v>221</v>
      </c>
      <c r="P336" t="s">
        <v>29</v>
      </c>
      <c r="Q336" s="4">
        <f t="shared" si="17"/>
        <v>43638</v>
      </c>
      <c r="R336" s="5">
        <f t="shared" si="18"/>
        <v>-44</v>
      </c>
      <c r="S336" s="39">
        <f t="shared" si="19"/>
        <v>-1917432</v>
      </c>
    </row>
    <row r="337" spans="1:19">
      <c r="A337" t="s">
        <v>980</v>
      </c>
      <c r="B337" t="s">
        <v>981</v>
      </c>
      <c r="C337" t="s">
        <v>108</v>
      </c>
      <c r="D337" t="s">
        <v>86</v>
      </c>
      <c r="E337" s="1">
        <v>226</v>
      </c>
      <c r="F337" s="1">
        <v>226</v>
      </c>
      <c r="G337" t="s">
        <v>982</v>
      </c>
      <c r="H337" t="s">
        <v>983</v>
      </c>
      <c r="I337" t="s">
        <v>19</v>
      </c>
      <c r="J337" t="s">
        <v>97</v>
      </c>
      <c r="K337" t="s">
        <v>98</v>
      </c>
      <c r="L337" s="1">
        <v>275.72000000000003</v>
      </c>
      <c r="M337" s="1">
        <v>275.72000000000003</v>
      </c>
      <c r="N337" s="1">
        <v>226</v>
      </c>
      <c r="O337" t="s">
        <v>98</v>
      </c>
      <c r="P337" t="s">
        <v>22</v>
      </c>
      <c r="Q337" s="4">
        <f t="shared" si="17"/>
        <v>43602</v>
      </c>
      <c r="R337" s="5">
        <f t="shared" si="18"/>
        <v>-8</v>
      </c>
      <c r="S337" s="39">
        <f t="shared" si="19"/>
        <v>-348336</v>
      </c>
    </row>
    <row r="338" spans="1:19">
      <c r="A338" t="s">
        <v>984</v>
      </c>
      <c r="B338" t="s">
        <v>985</v>
      </c>
      <c r="C338" t="s">
        <v>371</v>
      </c>
      <c r="D338" t="s">
        <v>122</v>
      </c>
      <c r="E338" s="1">
        <v>12000</v>
      </c>
      <c r="F338" s="1">
        <v>12000</v>
      </c>
      <c r="G338" t="s">
        <v>986</v>
      </c>
      <c r="H338" t="s">
        <v>987</v>
      </c>
      <c r="I338" t="s">
        <v>19</v>
      </c>
      <c r="J338" t="s">
        <v>265</v>
      </c>
      <c r="K338" t="s">
        <v>98</v>
      </c>
      <c r="L338" s="1">
        <v>14640</v>
      </c>
      <c r="M338" s="1">
        <v>14640</v>
      </c>
      <c r="N338" s="1">
        <v>12000</v>
      </c>
      <c r="O338" t="s">
        <v>142</v>
      </c>
      <c r="P338" t="s">
        <v>22</v>
      </c>
      <c r="Q338" s="4">
        <f t="shared" si="17"/>
        <v>43588</v>
      </c>
      <c r="R338" s="5">
        <f t="shared" si="18"/>
        <v>38</v>
      </c>
      <c r="S338" s="39">
        <f t="shared" si="19"/>
        <v>1654064</v>
      </c>
    </row>
    <row r="339" spans="1:19">
      <c r="A339" t="s">
        <v>745</v>
      </c>
      <c r="B339" t="s">
        <v>988</v>
      </c>
      <c r="C339" t="s">
        <v>371</v>
      </c>
      <c r="D339" t="s">
        <v>122</v>
      </c>
      <c r="E339" s="1">
        <v>5989.5</v>
      </c>
      <c r="F339" s="1">
        <v>5865.5</v>
      </c>
      <c r="G339" t="s">
        <v>747</v>
      </c>
      <c r="H339" t="s">
        <v>989</v>
      </c>
      <c r="I339" t="s">
        <v>19</v>
      </c>
      <c r="J339" t="s">
        <v>204</v>
      </c>
      <c r="K339" t="s">
        <v>990</v>
      </c>
      <c r="L339" s="1">
        <v>502.64</v>
      </c>
      <c r="M339" s="1">
        <v>502.64</v>
      </c>
      <c r="N339" s="1">
        <v>412</v>
      </c>
      <c r="O339" t="s">
        <v>159</v>
      </c>
      <c r="P339" t="s">
        <v>22</v>
      </c>
      <c r="Q339" s="4">
        <f t="shared" si="17"/>
        <v>43672</v>
      </c>
      <c r="R339" s="5">
        <f t="shared" si="18"/>
        <v>-46</v>
      </c>
      <c r="S339" s="39">
        <f t="shared" si="19"/>
        <v>-2006152</v>
      </c>
    </row>
    <row r="340" spans="1:19">
      <c r="A340" t="s">
        <v>745</v>
      </c>
      <c r="B340" t="s">
        <v>988</v>
      </c>
      <c r="C340" t="s">
        <v>371</v>
      </c>
      <c r="D340" t="s">
        <v>122</v>
      </c>
      <c r="E340" s="1">
        <v>5989.5</v>
      </c>
      <c r="F340" s="1">
        <v>5865.5</v>
      </c>
      <c r="G340" t="s">
        <v>747</v>
      </c>
      <c r="H340" t="s">
        <v>991</v>
      </c>
      <c r="I340" t="s">
        <v>19</v>
      </c>
      <c r="J340" t="s">
        <v>108</v>
      </c>
      <c r="K340" t="s">
        <v>86</v>
      </c>
      <c r="L340" s="1">
        <v>2012.39</v>
      </c>
      <c r="M340" s="1">
        <v>2012.39</v>
      </c>
      <c r="N340" s="1">
        <v>1649.5</v>
      </c>
      <c r="O340" t="s">
        <v>86</v>
      </c>
      <c r="P340" t="s">
        <v>22</v>
      </c>
      <c r="Q340" s="4">
        <f t="shared" si="17"/>
        <v>43659</v>
      </c>
      <c r="R340" s="5">
        <f t="shared" si="18"/>
        <v>-33</v>
      </c>
      <c r="S340" s="39">
        <f t="shared" si="19"/>
        <v>-1438767</v>
      </c>
    </row>
    <row r="341" spans="1:19">
      <c r="A341" t="s">
        <v>745</v>
      </c>
      <c r="B341" t="s">
        <v>988</v>
      </c>
      <c r="C341" t="s">
        <v>371</v>
      </c>
      <c r="D341" t="s">
        <v>122</v>
      </c>
      <c r="E341" s="1">
        <v>5989.5</v>
      </c>
      <c r="F341" s="1">
        <v>5865.5</v>
      </c>
      <c r="G341" t="s">
        <v>747</v>
      </c>
      <c r="H341" t="s">
        <v>992</v>
      </c>
      <c r="I341" t="s">
        <v>19</v>
      </c>
      <c r="J341" t="s">
        <v>204</v>
      </c>
      <c r="K341" t="s">
        <v>990</v>
      </c>
      <c r="L341" s="1">
        <v>200.08</v>
      </c>
      <c r="M341" s="1">
        <v>200.08</v>
      </c>
      <c r="N341" s="1">
        <v>164</v>
      </c>
      <c r="O341" t="s">
        <v>159</v>
      </c>
      <c r="P341" t="s">
        <v>22</v>
      </c>
      <c r="Q341" s="4">
        <f t="shared" si="17"/>
        <v>43672</v>
      </c>
      <c r="R341" s="5">
        <f t="shared" si="18"/>
        <v>-46</v>
      </c>
      <c r="S341" s="39">
        <f t="shared" si="19"/>
        <v>-2006152</v>
      </c>
    </row>
    <row r="342" spans="1:19">
      <c r="A342" t="s">
        <v>745</v>
      </c>
      <c r="B342" t="s">
        <v>988</v>
      </c>
      <c r="C342" t="s">
        <v>371</v>
      </c>
      <c r="D342" t="s">
        <v>122</v>
      </c>
      <c r="E342" s="1">
        <v>5989.5</v>
      </c>
      <c r="F342" s="1">
        <v>5865.5</v>
      </c>
      <c r="G342" t="s">
        <v>747</v>
      </c>
      <c r="H342" t="s">
        <v>993</v>
      </c>
      <c r="I342" t="s">
        <v>19</v>
      </c>
      <c r="J342" t="s">
        <v>204</v>
      </c>
      <c r="K342" t="s">
        <v>159</v>
      </c>
      <c r="L342" s="1">
        <v>3167.12</v>
      </c>
      <c r="M342" s="1">
        <v>3167.12</v>
      </c>
      <c r="N342" s="1">
        <v>2596</v>
      </c>
      <c r="O342" t="s">
        <v>159</v>
      </c>
      <c r="P342" t="s">
        <v>22</v>
      </c>
      <c r="Q342" s="4">
        <f t="shared" si="17"/>
        <v>43672</v>
      </c>
      <c r="R342" s="5">
        <f t="shared" si="18"/>
        <v>-46</v>
      </c>
      <c r="S342" s="39">
        <f t="shared" si="19"/>
        <v>-2006152</v>
      </c>
    </row>
    <row r="343" spans="1:19">
      <c r="A343" t="s">
        <v>745</v>
      </c>
      <c r="B343" t="s">
        <v>988</v>
      </c>
      <c r="C343" t="s">
        <v>371</v>
      </c>
      <c r="D343" t="s">
        <v>122</v>
      </c>
      <c r="E343" s="1">
        <v>5989.5</v>
      </c>
      <c r="F343" s="1">
        <v>5865.5</v>
      </c>
      <c r="G343" t="s">
        <v>747</v>
      </c>
      <c r="H343" t="s">
        <v>994</v>
      </c>
      <c r="I343" t="s">
        <v>19</v>
      </c>
      <c r="J343" t="s">
        <v>415</v>
      </c>
      <c r="K343" t="s">
        <v>202</v>
      </c>
      <c r="L343" s="1">
        <v>746.64</v>
      </c>
      <c r="M343" s="1">
        <v>746.64</v>
      </c>
      <c r="N343" s="1">
        <v>612</v>
      </c>
      <c r="O343" t="s">
        <v>663</v>
      </c>
      <c r="P343" t="s">
        <v>22</v>
      </c>
      <c r="Q343" s="4">
        <f t="shared" si="17"/>
        <v>43665</v>
      </c>
      <c r="R343" s="5">
        <f t="shared" si="18"/>
        <v>-39</v>
      </c>
      <c r="S343" s="39">
        <f t="shared" si="19"/>
        <v>-1700595</v>
      </c>
    </row>
    <row r="344" spans="1:19">
      <c r="A344" t="s">
        <v>745</v>
      </c>
      <c r="B344" t="s">
        <v>988</v>
      </c>
      <c r="C344" t="s">
        <v>371</v>
      </c>
      <c r="D344" t="s">
        <v>122</v>
      </c>
      <c r="E344" s="1">
        <v>5989.5</v>
      </c>
      <c r="F344" s="1">
        <v>5865.5</v>
      </c>
      <c r="G344" t="s">
        <v>747</v>
      </c>
      <c r="H344" t="s">
        <v>995</v>
      </c>
      <c r="I344" t="s">
        <v>19</v>
      </c>
      <c r="J344" t="s">
        <v>342</v>
      </c>
      <c r="K344" t="s">
        <v>98</v>
      </c>
      <c r="L344" s="1">
        <v>527.04</v>
      </c>
      <c r="M344" s="1">
        <v>527.04</v>
      </c>
      <c r="N344" s="1">
        <v>432</v>
      </c>
      <c r="O344" t="s">
        <v>98</v>
      </c>
      <c r="P344" t="s">
        <v>22</v>
      </c>
      <c r="Q344" s="4">
        <f t="shared" si="17"/>
        <v>43602</v>
      </c>
      <c r="R344" s="5">
        <f t="shared" si="18"/>
        <v>24</v>
      </c>
      <c r="S344" s="39">
        <f t="shared" si="19"/>
        <v>1045008</v>
      </c>
    </row>
    <row r="345" spans="1:19">
      <c r="A345" t="s">
        <v>996</v>
      </c>
      <c r="B345" t="s">
        <v>997</v>
      </c>
      <c r="C345" t="s">
        <v>126</v>
      </c>
      <c r="D345" t="s">
        <v>122</v>
      </c>
      <c r="E345" s="1">
        <v>1390.5</v>
      </c>
      <c r="F345" s="1">
        <v>1390.5</v>
      </c>
      <c r="G345" t="s">
        <v>289</v>
      </c>
      <c r="H345" t="s">
        <v>671</v>
      </c>
      <c r="I345" t="s">
        <v>19</v>
      </c>
      <c r="J345" t="s">
        <v>185</v>
      </c>
      <c r="K345" t="s">
        <v>33</v>
      </c>
      <c r="L345" s="1">
        <v>1696.41</v>
      </c>
      <c r="M345" s="1">
        <v>1696.41</v>
      </c>
      <c r="N345" s="1">
        <v>1390.5</v>
      </c>
      <c r="O345" t="s">
        <v>483</v>
      </c>
      <c r="P345" t="s">
        <v>22</v>
      </c>
      <c r="Q345" s="4">
        <f t="shared" si="17"/>
        <v>43610</v>
      </c>
      <c r="R345" s="5">
        <f t="shared" si="18"/>
        <v>11</v>
      </c>
      <c r="S345" s="39">
        <f t="shared" si="19"/>
        <v>479050</v>
      </c>
    </row>
    <row r="346" spans="1:19">
      <c r="A346" t="s">
        <v>998</v>
      </c>
      <c r="B346" t="s">
        <v>999</v>
      </c>
      <c r="C346" t="s">
        <v>158</v>
      </c>
      <c r="D346" t="s">
        <v>159</v>
      </c>
      <c r="E346" s="1">
        <v>2500</v>
      </c>
      <c r="F346" s="1">
        <v>2500</v>
      </c>
      <c r="G346" t="s">
        <v>1000</v>
      </c>
      <c r="H346" t="s">
        <v>1001</v>
      </c>
      <c r="I346" t="s">
        <v>19</v>
      </c>
      <c r="J346" t="s">
        <v>215</v>
      </c>
      <c r="K346" t="s">
        <v>162</v>
      </c>
      <c r="L346" s="1">
        <v>2500</v>
      </c>
      <c r="M346" s="1">
        <v>2500</v>
      </c>
      <c r="N346" s="1">
        <v>2500</v>
      </c>
      <c r="O346" t="s">
        <v>162</v>
      </c>
      <c r="P346" t="s">
        <v>29</v>
      </c>
      <c r="Q346" s="4">
        <f t="shared" si="17"/>
        <v>43651</v>
      </c>
      <c r="R346" s="5">
        <f t="shared" si="18"/>
        <v>-49</v>
      </c>
      <c r="S346" s="39">
        <f t="shared" si="19"/>
        <v>-2135959</v>
      </c>
    </row>
    <row r="347" spans="1:19">
      <c r="A347" t="s">
        <v>1002</v>
      </c>
      <c r="B347" t="s">
        <v>1003</v>
      </c>
      <c r="C347" t="s">
        <v>15</v>
      </c>
      <c r="D347" t="s">
        <v>16</v>
      </c>
      <c r="E347" s="1">
        <v>1175</v>
      </c>
      <c r="F347" s="1">
        <v>1175</v>
      </c>
      <c r="G347" t="s">
        <v>1004</v>
      </c>
      <c r="H347" t="s">
        <v>1005</v>
      </c>
      <c r="I347" t="s">
        <v>19</v>
      </c>
      <c r="J347" t="s">
        <v>1006</v>
      </c>
      <c r="K347" t="s">
        <v>493</v>
      </c>
      <c r="L347" s="1">
        <v>1433.5</v>
      </c>
      <c r="M347" s="1">
        <v>1433.5</v>
      </c>
      <c r="N347" s="1">
        <v>1175</v>
      </c>
      <c r="O347" t="s">
        <v>97</v>
      </c>
      <c r="P347" t="s">
        <v>22</v>
      </c>
      <c r="Q347" s="4">
        <f t="shared" si="17"/>
        <v>43599</v>
      </c>
      <c r="R347" s="5">
        <f t="shared" si="18"/>
        <v>35</v>
      </c>
      <c r="S347" s="39">
        <f t="shared" si="19"/>
        <v>1523865</v>
      </c>
    </row>
    <row r="348" spans="1:19">
      <c r="A348" t="s">
        <v>1007</v>
      </c>
      <c r="B348" t="s">
        <v>1008</v>
      </c>
      <c r="C348" t="s">
        <v>108</v>
      </c>
      <c r="D348" t="s">
        <v>86</v>
      </c>
      <c r="E348" s="1">
        <v>10079.85</v>
      </c>
      <c r="F348" s="1">
        <v>10079.85</v>
      </c>
      <c r="G348" t="s">
        <v>1009</v>
      </c>
      <c r="H348" t="s">
        <v>1010</v>
      </c>
      <c r="I348" t="s">
        <v>19</v>
      </c>
      <c r="J348" t="s">
        <v>327</v>
      </c>
      <c r="K348" t="s">
        <v>459</v>
      </c>
      <c r="L348" s="1">
        <v>12297.42</v>
      </c>
      <c r="M348" s="1">
        <v>12297.42</v>
      </c>
      <c r="N348" s="1">
        <v>10079.85</v>
      </c>
      <c r="O348" t="s">
        <v>185</v>
      </c>
      <c r="P348" t="s">
        <v>22</v>
      </c>
      <c r="Q348" s="4">
        <f t="shared" si="17"/>
        <v>43605</v>
      </c>
      <c r="R348" s="5">
        <f t="shared" si="18"/>
        <v>-11</v>
      </c>
      <c r="S348" s="39">
        <f t="shared" si="19"/>
        <v>-478995</v>
      </c>
    </row>
    <row r="349" spans="1:19">
      <c r="A349" t="s">
        <v>1011</v>
      </c>
      <c r="B349" t="s">
        <v>1012</v>
      </c>
      <c r="C349" t="s">
        <v>108</v>
      </c>
      <c r="D349" t="s">
        <v>86</v>
      </c>
      <c r="E349" s="1">
        <v>167.24</v>
      </c>
      <c r="F349" s="1">
        <v>167.24</v>
      </c>
      <c r="G349" t="s">
        <v>1013</v>
      </c>
      <c r="H349" t="s">
        <v>1014</v>
      </c>
      <c r="I349" t="s">
        <v>19</v>
      </c>
      <c r="J349" t="s">
        <v>1015</v>
      </c>
      <c r="K349" t="s">
        <v>493</v>
      </c>
      <c r="L349" s="1">
        <v>200.03</v>
      </c>
      <c r="M349" s="1">
        <v>167.24</v>
      </c>
      <c r="N349" s="1">
        <v>167.24</v>
      </c>
      <c r="O349" t="s">
        <v>493</v>
      </c>
      <c r="P349" t="s">
        <v>29</v>
      </c>
      <c r="Q349" s="4">
        <f t="shared" si="17"/>
        <v>43617</v>
      </c>
      <c r="R349" s="5">
        <f t="shared" si="18"/>
        <v>-23</v>
      </c>
      <c r="S349" s="39">
        <f t="shared" si="19"/>
        <v>-1001811</v>
      </c>
    </row>
    <row r="350" spans="1:19">
      <c r="A350" t="s">
        <v>1016</v>
      </c>
      <c r="B350" t="s">
        <v>1017</v>
      </c>
      <c r="C350" t="s">
        <v>202</v>
      </c>
      <c r="D350" t="s">
        <v>159</v>
      </c>
      <c r="E350" s="1">
        <v>92</v>
      </c>
      <c r="F350" s="1">
        <v>92</v>
      </c>
      <c r="G350" t="s">
        <v>1018</v>
      </c>
      <c r="H350" t="s">
        <v>1019</v>
      </c>
      <c r="I350" t="s">
        <v>19</v>
      </c>
      <c r="J350" t="s">
        <v>32</v>
      </c>
      <c r="K350" t="s">
        <v>483</v>
      </c>
      <c r="L350" s="1">
        <v>34.159999999999997</v>
      </c>
      <c r="M350" s="1">
        <v>7.32</v>
      </c>
      <c r="N350" s="1">
        <v>6</v>
      </c>
      <c r="O350" t="s">
        <v>483</v>
      </c>
      <c r="P350" t="s">
        <v>22</v>
      </c>
      <c r="Q350" s="4">
        <f t="shared" si="17"/>
        <v>43610</v>
      </c>
      <c r="R350" s="5">
        <f t="shared" si="18"/>
        <v>-4</v>
      </c>
      <c r="S350" s="39">
        <f t="shared" si="19"/>
        <v>-174200</v>
      </c>
    </row>
    <row r="351" spans="1:19">
      <c r="A351" t="s">
        <v>1016</v>
      </c>
      <c r="B351" t="s">
        <v>1017</v>
      </c>
      <c r="C351" t="s">
        <v>202</v>
      </c>
      <c r="D351" t="s">
        <v>159</v>
      </c>
      <c r="E351" s="1">
        <v>92</v>
      </c>
      <c r="F351" s="1">
        <v>92</v>
      </c>
      <c r="G351" t="s">
        <v>1018</v>
      </c>
      <c r="H351" t="s">
        <v>1019</v>
      </c>
      <c r="I351" t="s">
        <v>19</v>
      </c>
      <c r="J351" t="s">
        <v>32</v>
      </c>
      <c r="K351" t="s">
        <v>483</v>
      </c>
      <c r="L351" s="1">
        <v>34.159999999999997</v>
      </c>
      <c r="M351" s="1">
        <v>26.84</v>
      </c>
      <c r="N351" s="1">
        <v>22</v>
      </c>
      <c r="O351" t="s">
        <v>483</v>
      </c>
      <c r="P351" t="s">
        <v>22</v>
      </c>
      <c r="Q351" s="4">
        <f t="shared" si="17"/>
        <v>43610</v>
      </c>
      <c r="R351" s="5">
        <f t="shared" si="18"/>
        <v>-4</v>
      </c>
      <c r="S351" s="39">
        <f t="shared" si="19"/>
        <v>-174200</v>
      </c>
    </row>
    <row r="352" spans="1:19">
      <c r="A352" t="s">
        <v>1016</v>
      </c>
      <c r="B352" t="s">
        <v>1017</v>
      </c>
      <c r="C352" t="s">
        <v>202</v>
      </c>
      <c r="D352" t="s">
        <v>159</v>
      </c>
      <c r="E352" s="1">
        <v>92</v>
      </c>
      <c r="F352" s="1">
        <v>92</v>
      </c>
      <c r="G352" t="s">
        <v>1018</v>
      </c>
      <c r="H352" t="s">
        <v>1020</v>
      </c>
      <c r="I352" t="s">
        <v>19</v>
      </c>
      <c r="J352" t="s">
        <v>255</v>
      </c>
      <c r="K352" t="s">
        <v>190</v>
      </c>
      <c r="L352" s="1">
        <v>78.08</v>
      </c>
      <c r="M352" s="1">
        <v>78.08</v>
      </c>
      <c r="N352" s="1">
        <v>64</v>
      </c>
      <c r="O352" t="s">
        <v>190</v>
      </c>
      <c r="P352" t="s">
        <v>22</v>
      </c>
      <c r="Q352" s="4">
        <f t="shared" si="17"/>
        <v>43613</v>
      </c>
      <c r="R352" s="5">
        <f t="shared" si="18"/>
        <v>-7</v>
      </c>
      <c r="S352" s="39">
        <f t="shared" si="19"/>
        <v>-304871</v>
      </c>
    </row>
    <row r="353" spans="1:19">
      <c r="A353" t="s">
        <v>801</v>
      </c>
      <c r="B353" t="s">
        <v>1021</v>
      </c>
      <c r="C353" t="s">
        <v>145</v>
      </c>
      <c r="D353" t="s">
        <v>83</v>
      </c>
      <c r="E353" s="1">
        <v>4512.46</v>
      </c>
      <c r="F353" s="1">
        <v>2256.23</v>
      </c>
      <c r="G353" t="s">
        <v>677</v>
      </c>
      <c r="H353" t="s">
        <v>1022</v>
      </c>
      <c r="I353" t="s">
        <v>19</v>
      </c>
      <c r="J353" t="s">
        <v>689</v>
      </c>
      <c r="K353" t="s">
        <v>327</v>
      </c>
      <c r="L353" s="1">
        <v>2256.23</v>
      </c>
      <c r="M353" s="1">
        <v>2256.23</v>
      </c>
      <c r="N353" s="1">
        <v>2256.23</v>
      </c>
      <c r="O353" t="s">
        <v>142</v>
      </c>
      <c r="P353" t="s">
        <v>29</v>
      </c>
      <c r="Q353" s="4">
        <f t="shared" si="17"/>
        <v>43588</v>
      </c>
      <c r="R353" s="5">
        <f t="shared" si="18"/>
        <v>-36</v>
      </c>
      <c r="S353" s="39">
        <f t="shared" si="19"/>
        <v>-1567008</v>
      </c>
    </row>
    <row r="354" spans="1:19">
      <c r="A354" t="s">
        <v>594</v>
      </c>
      <c r="B354" t="s">
        <v>1023</v>
      </c>
      <c r="C354" t="s">
        <v>242</v>
      </c>
      <c r="D354" t="s">
        <v>162</v>
      </c>
      <c r="E354" s="1">
        <v>8625.86</v>
      </c>
      <c r="F354" s="1">
        <v>3941.39</v>
      </c>
      <c r="G354" t="s">
        <v>427</v>
      </c>
      <c r="H354" t="s">
        <v>1024</v>
      </c>
      <c r="I354" t="s">
        <v>19</v>
      </c>
      <c r="J354" t="s">
        <v>54</v>
      </c>
      <c r="K354" t="s">
        <v>67</v>
      </c>
      <c r="L354" s="1">
        <v>778.36</v>
      </c>
      <c r="M354" s="1">
        <v>778.36</v>
      </c>
      <c r="N354" s="1">
        <v>638</v>
      </c>
      <c r="O354" t="s">
        <v>67</v>
      </c>
      <c r="P354" t="s">
        <v>22</v>
      </c>
      <c r="Q354" s="4">
        <f t="shared" si="17"/>
        <v>43567</v>
      </c>
      <c r="R354" s="5">
        <f t="shared" si="18"/>
        <v>3</v>
      </c>
      <c r="S354" s="39">
        <f t="shared" si="19"/>
        <v>130521</v>
      </c>
    </row>
    <row r="355" spans="1:19">
      <c r="A355" t="s">
        <v>594</v>
      </c>
      <c r="B355" t="s">
        <v>1023</v>
      </c>
      <c r="C355" t="s">
        <v>242</v>
      </c>
      <c r="D355" t="s">
        <v>162</v>
      </c>
      <c r="E355" s="1">
        <v>8625.86</v>
      </c>
      <c r="F355" s="1">
        <v>3941.39</v>
      </c>
      <c r="G355" t="s">
        <v>427</v>
      </c>
      <c r="H355" t="s">
        <v>1025</v>
      </c>
      <c r="I355" t="s">
        <v>19</v>
      </c>
      <c r="J355" t="s">
        <v>89</v>
      </c>
      <c r="K355" t="s">
        <v>316</v>
      </c>
      <c r="L355" s="1">
        <v>3031.49</v>
      </c>
      <c r="M355" s="1">
        <v>3031.49</v>
      </c>
      <c r="N355" s="1">
        <v>2484.83</v>
      </c>
      <c r="O355" t="s">
        <v>316</v>
      </c>
      <c r="P355" t="s">
        <v>22</v>
      </c>
      <c r="Q355" s="4">
        <f t="shared" si="17"/>
        <v>43560</v>
      </c>
      <c r="R355" s="5">
        <f t="shared" si="18"/>
        <v>10</v>
      </c>
      <c r="S355" s="39">
        <f t="shared" si="19"/>
        <v>435000</v>
      </c>
    </row>
    <row r="356" spans="1:19">
      <c r="A356" t="s">
        <v>594</v>
      </c>
      <c r="B356" t="s">
        <v>1023</v>
      </c>
      <c r="C356" t="s">
        <v>242</v>
      </c>
      <c r="D356" t="s">
        <v>162</v>
      </c>
      <c r="E356" s="1">
        <v>8625.86</v>
      </c>
      <c r="F356" s="1">
        <v>3941.39</v>
      </c>
      <c r="G356" t="s">
        <v>427</v>
      </c>
      <c r="H356" t="s">
        <v>1026</v>
      </c>
      <c r="I356" t="s">
        <v>19</v>
      </c>
      <c r="J356" t="s">
        <v>200</v>
      </c>
      <c r="K356" t="s">
        <v>89</v>
      </c>
      <c r="L356" s="1">
        <v>998.64</v>
      </c>
      <c r="M356" s="1">
        <v>998.64</v>
      </c>
      <c r="N356" s="1">
        <v>818.56</v>
      </c>
      <c r="O356" t="s">
        <v>340</v>
      </c>
      <c r="P356" t="s">
        <v>22</v>
      </c>
      <c r="Q356" s="4">
        <f t="shared" si="17"/>
        <v>43550</v>
      </c>
      <c r="R356" s="5">
        <f t="shared" si="18"/>
        <v>20</v>
      </c>
      <c r="S356" s="39">
        <f t="shared" si="19"/>
        <v>869800</v>
      </c>
    </row>
    <row r="357" spans="1:19">
      <c r="A357" t="s">
        <v>1027</v>
      </c>
      <c r="B357" t="s">
        <v>1028</v>
      </c>
      <c r="C357" t="s">
        <v>247</v>
      </c>
      <c r="D357" t="s">
        <v>162</v>
      </c>
      <c r="E357" s="1">
        <v>635.36</v>
      </c>
      <c r="F357" s="1">
        <v>635.36</v>
      </c>
      <c r="G357" t="s">
        <v>967</v>
      </c>
      <c r="H357" t="s">
        <v>1029</v>
      </c>
      <c r="I357" t="s">
        <v>19</v>
      </c>
      <c r="J357" t="s">
        <v>230</v>
      </c>
      <c r="K357" t="s">
        <v>342</v>
      </c>
      <c r="L357" s="1">
        <v>775.14</v>
      </c>
      <c r="M357" s="1">
        <v>775.14</v>
      </c>
      <c r="N357" s="1">
        <v>635.36</v>
      </c>
      <c r="O357" t="s">
        <v>342</v>
      </c>
      <c r="P357" t="s">
        <v>22</v>
      </c>
      <c r="Q357" s="4">
        <f t="shared" si="17"/>
        <v>43597</v>
      </c>
      <c r="R357" s="5">
        <f t="shared" si="18"/>
        <v>-13</v>
      </c>
      <c r="S357" s="39">
        <f t="shared" si="19"/>
        <v>-565981</v>
      </c>
    </row>
    <row r="358" spans="1:19">
      <c r="A358" t="s">
        <v>1030</v>
      </c>
      <c r="B358" t="s">
        <v>1031</v>
      </c>
      <c r="C358" t="s">
        <v>176</v>
      </c>
      <c r="D358" t="s">
        <v>162</v>
      </c>
      <c r="E358" s="1">
        <v>699.72</v>
      </c>
      <c r="F358" s="1">
        <v>699.72</v>
      </c>
      <c r="G358" t="s">
        <v>1032</v>
      </c>
      <c r="H358" t="s">
        <v>470</v>
      </c>
      <c r="I358" t="s">
        <v>19</v>
      </c>
      <c r="J358" t="s">
        <v>778</v>
      </c>
      <c r="K358" t="s">
        <v>740</v>
      </c>
      <c r="L358" s="1">
        <v>699.72</v>
      </c>
      <c r="M358" s="1">
        <v>699.72</v>
      </c>
      <c r="N358" s="1">
        <v>699.72</v>
      </c>
      <c r="O358" t="s">
        <v>740</v>
      </c>
      <c r="P358" t="s">
        <v>29</v>
      </c>
      <c r="Q358" s="4">
        <f t="shared" si="17"/>
        <v>43577</v>
      </c>
      <c r="R358" s="5">
        <f t="shared" si="18"/>
        <v>-13</v>
      </c>
      <c r="S358" s="39">
        <f t="shared" si="19"/>
        <v>-565721</v>
      </c>
    </row>
    <row r="359" spans="1:19">
      <c r="A359" t="s">
        <v>1033</v>
      </c>
      <c r="B359" t="s">
        <v>1034</v>
      </c>
      <c r="C359" t="s">
        <v>140</v>
      </c>
      <c r="D359" t="s">
        <v>162</v>
      </c>
      <c r="E359" s="1">
        <v>3383.5</v>
      </c>
      <c r="F359" s="1">
        <v>3383.5</v>
      </c>
      <c r="G359" t="s">
        <v>353</v>
      </c>
      <c r="H359" t="s">
        <v>450</v>
      </c>
      <c r="I359" t="s">
        <v>19</v>
      </c>
      <c r="J359" t="s">
        <v>147</v>
      </c>
      <c r="K359" t="s">
        <v>112</v>
      </c>
      <c r="L359" s="1">
        <v>3383.5</v>
      </c>
      <c r="M359" s="1">
        <v>3383.5</v>
      </c>
      <c r="N359" s="1">
        <v>3383.5</v>
      </c>
      <c r="O359" t="s">
        <v>83</v>
      </c>
      <c r="P359" t="s">
        <v>29</v>
      </c>
      <c r="Q359" s="4">
        <f t="shared" si="17"/>
        <v>43623</v>
      </c>
      <c r="R359" s="5">
        <f t="shared" si="18"/>
        <v>-57</v>
      </c>
      <c r="S359" s="39">
        <f t="shared" si="19"/>
        <v>-2483091</v>
      </c>
    </row>
    <row r="360" spans="1:19">
      <c r="A360" t="s">
        <v>1035</v>
      </c>
      <c r="B360" t="s">
        <v>1036</v>
      </c>
      <c r="C360" t="s">
        <v>221</v>
      </c>
      <c r="D360" t="s">
        <v>162</v>
      </c>
      <c r="E360" s="1">
        <v>11500</v>
      </c>
      <c r="F360" s="1">
        <v>11500</v>
      </c>
      <c r="G360" t="s">
        <v>1037</v>
      </c>
      <c r="H360" t="s">
        <v>1038</v>
      </c>
      <c r="I360" t="s">
        <v>636</v>
      </c>
      <c r="J360" t="s">
        <v>601</v>
      </c>
      <c r="K360" t="s">
        <v>1039</v>
      </c>
      <c r="L360" s="1">
        <v>4000</v>
      </c>
      <c r="M360" s="1">
        <v>4000</v>
      </c>
      <c r="N360" s="1">
        <v>4000</v>
      </c>
      <c r="O360" t="s">
        <v>363</v>
      </c>
      <c r="P360" t="s">
        <v>22</v>
      </c>
      <c r="Q360" s="4">
        <f t="shared" si="17"/>
        <v>43470</v>
      </c>
      <c r="R360" s="5">
        <f t="shared" si="18"/>
        <v>108</v>
      </c>
      <c r="S360" s="39">
        <f t="shared" si="19"/>
        <v>4688280</v>
      </c>
    </row>
    <row r="361" spans="1:19">
      <c r="A361" t="s">
        <v>1035</v>
      </c>
      <c r="B361" t="s">
        <v>1036</v>
      </c>
      <c r="C361" t="s">
        <v>221</v>
      </c>
      <c r="D361" t="s">
        <v>162</v>
      </c>
      <c r="E361" s="1">
        <v>11500</v>
      </c>
      <c r="F361" s="1">
        <v>11500</v>
      </c>
      <c r="G361" t="s">
        <v>1037</v>
      </c>
      <c r="H361" t="s">
        <v>1040</v>
      </c>
      <c r="I361" t="s">
        <v>636</v>
      </c>
      <c r="J361" t="s">
        <v>601</v>
      </c>
      <c r="K361" t="s">
        <v>1039</v>
      </c>
      <c r="L361" s="1">
        <v>4000</v>
      </c>
      <c r="M361" s="1">
        <v>4000</v>
      </c>
      <c r="N361" s="1">
        <v>4000</v>
      </c>
      <c r="O361" t="s">
        <v>363</v>
      </c>
      <c r="P361" t="s">
        <v>22</v>
      </c>
      <c r="Q361" s="4">
        <f t="shared" si="17"/>
        <v>43470</v>
      </c>
      <c r="R361" s="5">
        <f t="shared" si="18"/>
        <v>108</v>
      </c>
      <c r="S361" s="39">
        <f t="shared" si="19"/>
        <v>4688280</v>
      </c>
    </row>
    <row r="362" spans="1:19">
      <c r="A362" t="s">
        <v>1035</v>
      </c>
      <c r="B362" t="s">
        <v>1036</v>
      </c>
      <c r="C362" t="s">
        <v>221</v>
      </c>
      <c r="D362" t="s">
        <v>162</v>
      </c>
      <c r="E362" s="1">
        <v>11500</v>
      </c>
      <c r="F362" s="1">
        <v>11500</v>
      </c>
      <c r="G362" t="s">
        <v>1037</v>
      </c>
      <c r="H362" t="s">
        <v>1041</v>
      </c>
      <c r="I362" t="s">
        <v>636</v>
      </c>
      <c r="J362" t="s">
        <v>601</v>
      </c>
      <c r="K362" t="s">
        <v>1039</v>
      </c>
      <c r="L362" s="1">
        <v>3500</v>
      </c>
      <c r="M362" s="1">
        <v>3500</v>
      </c>
      <c r="N362" s="1">
        <v>3500</v>
      </c>
      <c r="O362" t="s">
        <v>363</v>
      </c>
      <c r="P362" t="s">
        <v>22</v>
      </c>
      <c r="Q362" s="4">
        <f t="shared" si="17"/>
        <v>43470</v>
      </c>
      <c r="R362" s="5">
        <f t="shared" si="18"/>
        <v>108</v>
      </c>
      <c r="S362" s="39">
        <f t="shared" si="19"/>
        <v>4688280</v>
      </c>
    </row>
    <row r="363" spans="1:19">
      <c r="A363" t="s">
        <v>1042</v>
      </c>
      <c r="B363" t="s">
        <v>1043</v>
      </c>
      <c r="C363" t="s">
        <v>221</v>
      </c>
      <c r="D363" t="s">
        <v>162</v>
      </c>
      <c r="E363" s="1">
        <v>2258</v>
      </c>
      <c r="F363" s="1">
        <v>2258</v>
      </c>
      <c r="G363" t="s">
        <v>449</v>
      </c>
      <c r="H363" t="s">
        <v>130</v>
      </c>
      <c r="I363" t="s">
        <v>19</v>
      </c>
      <c r="J363" t="s">
        <v>33</v>
      </c>
      <c r="K363" t="s">
        <v>140</v>
      </c>
      <c r="L363" s="1">
        <v>2258</v>
      </c>
      <c r="M363" s="1">
        <v>2258</v>
      </c>
      <c r="N363" s="1">
        <v>2258</v>
      </c>
      <c r="O363" t="s">
        <v>84</v>
      </c>
      <c r="P363" t="s">
        <v>29</v>
      </c>
      <c r="Q363" s="4">
        <f t="shared" si="17"/>
        <v>43627</v>
      </c>
      <c r="R363" s="5">
        <f t="shared" si="18"/>
        <v>-49</v>
      </c>
      <c r="S363" s="39">
        <f t="shared" si="19"/>
        <v>-2134783</v>
      </c>
    </row>
    <row r="364" spans="1:19">
      <c r="A364" t="s">
        <v>1044</v>
      </c>
      <c r="B364" t="s">
        <v>1045</v>
      </c>
      <c r="C364" t="s">
        <v>429</v>
      </c>
      <c r="D364" t="s">
        <v>203</v>
      </c>
      <c r="E364" s="1">
        <v>17000.05</v>
      </c>
      <c r="F364" s="1">
        <v>17000.05</v>
      </c>
      <c r="G364" t="s">
        <v>1046</v>
      </c>
      <c r="H364" t="s">
        <v>1047</v>
      </c>
      <c r="I364" t="s">
        <v>19</v>
      </c>
      <c r="J364" t="s">
        <v>98</v>
      </c>
      <c r="K364" t="s">
        <v>193</v>
      </c>
      <c r="L364" s="1">
        <v>7480.02</v>
      </c>
      <c r="M364" s="1">
        <v>7480.02</v>
      </c>
      <c r="N364" s="1">
        <v>6800.02</v>
      </c>
      <c r="O364" t="s">
        <v>193</v>
      </c>
      <c r="P364" t="s">
        <v>22</v>
      </c>
      <c r="Q364" s="4">
        <f t="shared" si="17"/>
        <v>43603</v>
      </c>
      <c r="R364" s="5">
        <f t="shared" si="18"/>
        <v>-8</v>
      </c>
      <c r="S364" s="39">
        <f t="shared" si="19"/>
        <v>-348344</v>
      </c>
    </row>
    <row r="365" spans="1:19">
      <c r="A365" t="s">
        <v>1044</v>
      </c>
      <c r="B365" t="s">
        <v>1045</v>
      </c>
      <c r="C365" t="s">
        <v>429</v>
      </c>
      <c r="D365" t="s">
        <v>203</v>
      </c>
      <c r="E365" s="1">
        <v>17000.05</v>
      </c>
      <c r="F365" s="1">
        <v>17000.05</v>
      </c>
      <c r="G365" t="s">
        <v>1046</v>
      </c>
      <c r="H365" t="s">
        <v>1048</v>
      </c>
      <c r="I365" t="s">
        <v>19</v>
      </c>
      <c r="J365" t="s">
        <v>196</v>
      </c>
      <c r="K365" t="s">
        <v>459</v>
      </c>
      <c r="L365" s="1">
        <v>3740.01</v>
      </c>
      <c r="M365" s="1">
        <v>3740.01</v>
      </c>
      <c r="N365" s="1">
        <v>3400.01</v>
      </c>
      <c r="O365" t="s">
        <v>185</v>
      </c>
      <c r="P365" t="s">
        <v>22</v>
      </c>
      <c r="Q365" s="4">
        <f t="shared" si="17"/>
        <v>43605</v>
      </c>
      <c r="R365" s="5">
        <f t="shared" si="18"/>
        <v>-10</v>
      </c>
      <c r="S365" s="39">
        <f t="shared" si="19"/>
        <v>-435450</v>
      </c>
    </row>
    <row r="366" spans="1:19">
      <c r="A366" t="s">
        <v>1044</v>
      </c>
      <c r="B366" t="s">
        <v>1045</v>
      </c>
      <c r="C366" t="s">
        <v>429</v>
      </c>
      <c r="D366" t="s">
        <v>203</v>
      </c>
      <c r="E366" s="1">
        <v>17000.05</v>
      </c>
      <c r="F366" s="1">
        <v>17000.05</v>
      </c>
      <c r="G366" t="s">
        <v>1046</v>
      </c>
      <c r="H366" t="s">
        <v>1049</v>
      </c>
      <c r="I366" t="s">
        <v>19</v>
      </c>
      <c r="J366" t="s">
        <v>91</v>
      </c>
      <c r="K366" t="s">
        <v>44</v>
      </c>
      <c r="L366" s="1">
        <v>3740.01</v>
      </c>
      <c r="M366" s="1">
        <v>3740.01</v>
      </c>
      <c r="N366" s="1">
        <v>3400.01</v>
      </c>
      <c r="O366" t="s">
        <v>44</v>
      </c>
      <c r="P366" t="s">
        <v>22</v>
      </c>
      <c r="Q366" s="4">
        <f t="shared" si="17"/>
        <v>43575</v>
      </c>
      <c r="R366" s="5">
        <f t="shared" si="18"/>
        <v>20</v>
      </c>
      <c r="S366" s="39">
        <f t="shared" si="19"/>
        <v>870300</v>
      </c>
    </row>
    <row r="367" spans="1:19">
      <c r="A367" t="s">
        <v>1044</v>
      </c>
      <c r="B367" t="s">
        <v>1045</v>
      </c>
      <c r="C367" t="s">
        <v>429</v>
      </c>
      <c r="D367" t="s">
        <v>203</v>
      </c>
      <c r="E367" s="1">
        <v>17000.05</v>
      </c>
      <c r="F367" s="1">
        <v>17000.05</v>
      </c>
      <c r="G367" t="s">
        <v>1046</v>
      </c>
      <c r="H367" t="s">
        <v>1050</v>
      </c>
      <c r="I367" t="s">
        <v>19</v>
      </c>
      <c r="J367" t="s">
        <v>32</v>
      </c>
      <c r="K367" t="s">
        <v>483</v>
      </c>
      <c r="L367" s="1">
        <v>3740.01</v>
      </c>
      <c r="M367" s="1">
        <v>3740.01</v>
      </c>
      <c r="N367" s="1">
        <v>3400.01</v>
      </c>
      <c r="O367" t="s">
        <v>483</v>
      </c>
      <c r="P367" t="s">
        <v>22</v>
      </c>
      <c r="Q367" s="4">
        <f t="shared" si="17"/>
        <v>43610</v>
      </c>
      <c r="R367" s="5">
        <f t="shared" si="18"/>
        <v>-15</v>
      </c>
      <c r="S367" s="39">
        <f t="shared" si="19"/>
        <v>-653250</v>
      </c>
    </row>
    <row r="368" spans="1:19">
      <c r="A368" t="s">
        <v>1051</v>
      </c>
      <c r="B368" t="s">
        <v>1052</v>
      </c>
      <c r="C368" t="s">
        <v>387</v>
      </c>
      <c r="D368" t="s">
        <v>159</v>
      </c>
      <c r="E368" s="1">
        <v>3896</v>
      </c>
      <c r="F368" s="1">
        <v>3896</v>
      </c>
      <c r="G368" t="s">
        <v>1053</v>
      </c>
      <c r="H368" t="s">
        <v>1054</v>
      </c>
      <c r="I368" t="s">
        <v>19</v>
      </c>
      <c r="J368" t="s">
        <v>90</v>
      </c>
      <c r="K368" t="s">
        <v>71</v>
      </c>
      <c r="L368" s="1">
        <v>25</v>
      </c>
      <c r="M368" s="1">
        <v>25</v>
      </c>
      <c r="N368" s="1">
        <v>25</v>
      </c>
      <c r="O368" t="s">
        <v>71</v>
      </c>
      <c r="P368" t="s">
        <v>22</v>
      </c>
      <c r="Q368" s="4">
        <f t="shared" si="17"/>
        <v>43543</v>
      </c>
      <c r="R368" s="5">
        <f t="shared" si="18"/>
        <v>57</v>
      </c>
      <c r="S368" s="39">
        <f t="shared" si="19"/>
        <v>2478531</v>
      </c>
    </row>
    <row r="369" spans="1:19">
      <c r="A369" t="s">
        <v>1051</v>
      </c>
      <c r="B369" t="s">
        <v>1052</v>
      </c>
      <c r="C369" t="s">
        <v>387</v>
      </c>
      <c r="D369" t="s">
        <v>159</v>
      </c>
      <c r="E369" s="1">
        <v>3896</v>
      </c>
      <c r="F369" s="1">
        <v>3896</v>
      </c>
      <c r="G369" t="s">
        <v>1053</v>
      </c>
      <c r="H369" t="s">
        <v>1055</v>
      </c>
      <c r="I369" t="s">
        <v>19</v>
      </c>
      <c r="J369" t="s">
        <v>90</v>
      </c>
      <c r="K369" t="s">
        <v>513</v>
      </c>
      <c r="L369" s="1">
        <v>142</v>
      </c>
      <c r="M369" s="1">
        <v>142</v>
      </c>
      <c r="N369" s="1">
        <v>142</v>
      </c>
      <c r="O369" t="s">
        <v>513</v>
      </c>
      <c r="P369" t="s">
        <v>22</v>
      </c>
      <c r="Q369" s="4">
        <f t="shared" si="17"/>
        <v>43539</v>
      </c>
      <c r="R369" s="5">
        <f t="shared" si="18"/>
        <v>61</v>
      </c>
      <c r="S369" s="39">
        <f t="shared" si="19"/>
        <v>2652219</v>
      </c>
    </row>
    <row r="370" spans="1:19">
      <c r="A370" t="s">
        <v>1051</v>
      </c>
      <c r="B370" t="s">
        <v>1052</v>
      </c>
      <c r="C370" t="s">
        <v>387</v>
      </c>
      <c r="D370" t="s">
        <v>159</v>
      </c>
      <c r="E370" s="1">
        <v>3896</v>
      </c>
      <c r="F370" s="1">
        <v>3896</v>
      </c>
      <c r="G370" t="s">
        <v>1053</v>
      </c>
      <c r="H370" t="s">
        <v>1056</v>
      </c>
      <c r="I370" t="s">
        <v>19</v>
      </c>
      <c r="J370" t="s">
        <v>265</v>
      </c>
      <c r="K370" t="s">
        <v>328</v>
      </c>
      <c r="L370" s="1">
        <v>202</v>
      </c>
      <c r="M370" s="1">
        <v>202</v>
      </c>
      <c r="N370" s="1">
        <v>202</v>
      </c>
      <c r="O370" t="s">
        <v>327</v>
      </c>
      <c r="P370" t="s">
        <v>22</v>
      </c>
      <c r="Q370" s="4">
        <f t="shared" si="17"/>
        <v>43589</v>
      </c>
      <c r="R370" s="5">
        <f t="shared" si="18"/>
        <v>11</v>
      </c>
      <c r="S370" s="39">
        <f t="shared" si="19"/>
        <v>478819</v>
      </c>
    </row>
    <row r="371" spans="1:19">
      <c r="A371" t="s">
        <v>1051</v>
      </c>
      <c r="B371" t="s">
        <v>1052</v>
      </c>
      <c r="C371" t="s">
        <v>387</v>
      </c>
      <c r="D371" t="s">
        <v>159</v>
      </c>
      <c r="E371" s="1">
        <v>3896</v>
      </c>
      <c r="F371" s="1">
        <v>3896</v>
      </c>
      <c r="G371" t="s">
        <v>1053</v>
      </c>
      <c r="H371" t="s">
        <v>1057</v>
      </c>
      <c r="I371" t="s">
        <v>19</v>
      </c>
      <c r="J371" t="s">
        <v>90</v>
      </c>
      <c r="K371" t="s">
        <v>154</v>
      </c>
      <c r="L371" s="1">
        <v>25</v>
      </c>
      <c r="M371" s="1">
        <v>25</v>
      </c>
      <c r="N371" s="1">
        <v>25</v>
      </c>
      <c r="O371" t="s">
        <v>155</v>
      </c>
      <c r="P371" t="s">
        <v>22</v>
      </c>
      <c r="Q371" s="4">
        <f t="shared" si="17"/>
        <v>43533</v>
      </c>
      <c r="R371" s="5">
        <f t="shared" si="18"/>
        <v>67</v>
      </c>
      <c r="S371" s="39">
        <f t="shared" si="19"/>
        <v>2912691</v>
      </c>
    </row>
    <row r="372" spans="1:19">
      <c r="A372" t="s">
        <v>652</v>
      </c>
      <c r="B372" t="s">
        <v>1058</v>
      </c>
      <c r="C372" t="s">
        <v>387</v>
      </c>
      <c r="D372" t="s">
        <v>159</v>
      </c>
      <c r="E372" s="1">
        <v>4725.03</v>
      </c>
      <c r="F372" s="1">
        <v>1575.01</v>
      </c>
      <c r="G372" t="s">
        <v>654</v>
      </c>
      <c r="H372" t="s">
        <v>1059</v>
      </c>
      <c r="I372" t="s">
        <v>19</v>
      </c>
      <c r="J372" t="s">
        <v>464</v>
      </c>
      <c r="K372" t="s">
        <v>71</v>
      </c>
      <c r="L372" s="1">
        <v>1732.51</v>
      </c>
      <c r="M372" s="1">
        <v>1732.51</v>
      </c>
      <c r="N372" s="1">
        <v>1575.01</v>
      </c>
      <c r="O372" t="s">
        <v>72</v>
      </c>
      <c r="P372" t="s">
        <v>22</v>
      </c>
      <c r="Q372" s="4">
        <f t="shared" si="17"/>
        <v>43546</v>
      </c>
      <c r="R372" s="5">
        <f t="shared" si="18"/>
        <v>54</v>
      </c>
      <c r="S372" s="39">
        <f t="shared" si="19"/>
        <v>2348244</v>
      </c>
    </row>
    <row r="373" spans="1:19">
      <c r="A373" t="s">
        <v>847</v>
      </c>
      <c r="B373" t="s">
        <v>1060</v>
      </c>
      <c r="C373" t="s">
        <v>663</v>
      </c>
      <c r="D373" t="s">
        <v>159</v>
      </c>
      <c r="E373" s="1">
        <v>676.06</v>
      </c>
      <c r="F373" s="1">
        <v>61.46</v>
      </c>
      <c r="G373" t="s">
        <v>849</v>
      </c>
      <c r="H373" t="s">
        <v>1061</v>
      </c>
      <c r="I373" t="s">
        <v>19</v>
      </c>
      <c r="J373" t="s">
        <v>182</v>
      </c>
      <c r="K373" t="s">
        <v>155</v>
      </c>
      <c r="L373" s="1">
        <v>67.61</v>
      </c>
      <c r="M373" s="1">
        <v>67.61</v>
      </c>
      <c r="N373" s="1">
        <v>61.46</v>
      </c>
      <c r="O373" t="s">
        <v>155</v>
      </c>
      <c r="P373" t="s">
        <v>22</v>
      </c>
      <c r="Q373" s="4">
        <f t="shared" si="17"/>
        <v>43533</v>
      </c>
      <c r="R373" s="5">
        <f t="shared" si="18"/>
        <v>72</v>
      </c>
      <c r="S373" s="39">
        <f t="shared" si="19"/>
        <v>3130056</v>
      </c>
    </row>
    <row r="374" spans="1:19">
      <c r="A374" t="s">
        <v>1062</v>
      </c>
      <c r="B374" t="s">
        <v>1063</v>
      </c>
      <c r="C374" t="s">
        <v>158</v>
      </c>
      <c r="D374" t="s">
        <v>159</v>
      </c>
      <c r="E374" s="1">
        <v>1500</v>
      </c>
      <c r="F374" s="1">
        <v>1500</v>
      </c>
      <c r="G374" t="s">
        <v>859</v>
      </c>
      <c r="H374" t="s">
        <v>1064</v>
      </c>
      <c r="I374" t="s">
        <v>19</v>
      </c>
      <c r="J374" t="s">
        <v>162</v>
      </c>
      <c r="K374" t="s">
        <v>101</v>
      </c>
      <c r="L374" s="1">
        <v>1500</v>
      </c>
      <c r="M374" s="1">
        <v>1500</v>
      </c>
      <c r="N374" s="1">
        <v>1500</v>
      </c>
      <c r="O374" t="s">
        <v>162</v>
      </c>
      <c r="P374" t="s">
        <v>29</v>
      </c>
      <c r="Q374" s="4">
        <f t="shared" si="17"/>
        <v>43651</v>
      </c>
      <c r="R374" s="5">
        <f t="shared" si="18"/>
        <v>-49</v>
      </c>
      <c r="S374" s="39">
        <f t="shared" si="19"/>
        <v>-2135959</v>
      </c>
    </row>
    <row r="375" spans="1:19">
      <c r="A375" t="s">
        <v>1065</v>
      </c>
      <c r="B375" t="s">
        <v>1066</v>
      </c>
      <c r="C375" t="s">
        <v>158</v>
      </c>
      <c r="D375" t="s">
        <v>159</v>
      </c>
      <c r="E375" s="1">
        <v>2258.23</v>
      </c>
      <c r="F375" s="1">
        <v>2258.23</v>
      </c>
      <c r="G375" t="s">
        <v>1067</v>
      </c>
      <c r="H375" t="s">
        <v>1068</v>
      </c>
      <c r="I375" t="s">
        <v>19</v>
      </c>
      <c r="J375" t="s">
        <v>219</v>
      </c>
      <c r="K375" t="s">
        <v>118</v>
      </c>
      <c r="L375" s="1">
        <v>2258.23</v>
      </c>
      <c r="M375" s="1">
        <v>2258.23</v>
      </c>
      <c r="N375" s="1">
        <v>2258.23</v>
      </c>
      <c r="O375" t="s">
        <v>432</v>
      </c>
      <c r="P375" t="s">
        <v>29</v>
      </c>
      <c r="Q375" s="4">
        <f t="shared" si="17"/>
        <v>43634</v>
      </c>
      <c r="R375" s="5">
        <f t="shared" si="18"/>
        <v>-32</v>
      </c>
      <c r="S375" s="39">
        <f t="shared" si="19"/>
        <v>-1394368</v>
      </c>
    </row>
    <row r="376" spans="1:19">
      <c r="A376" t="s">
        <v>1069</v>
      </c>
      <c r="B376" t="s">
        <v>1070</v>
      </c>
      <c r="C376" t="s">
        <v>158</v>
      </c>
      <c r="D376" t="s">
        <v>159</v>
      </c>
      <c r="E376" s="1">
        <v>2000</v>
      </c>
      <c r="F376" s="1">
        <v>2000</v>
      </c>
      <c r="G376" t="s">
        <v>1071</v>
      </c>
      <c r="H376" t="s">
        <v>1072</v>
      </c>
      <c r="I376" t="s">
        <v>19</v>
      </c>
      <c r="J376" t="s">
        <v>162</v>
      </c>
      <c r="K376" t="s">
        <v>101</v>
      </c>
      <c r="L376" s="1">
        <v>2000</v>
      </c>
      <c r="M376" s="1">
        <v>2000</v>
      </c>
      <c r="N376" s="1">
        <v>2000</v>
      </c>
      <c r="O376" t="s">
        <v>101</v>
      </c>
      <c r="P376" t="s">
        <v>29</v>
      </c>
      <c r="Q376" s="4">
        <f t="shared" si="17"/>
        <v>43653</v>
      </c>
      <c r="R376" s="5">
        <f t="shared" si="18"/>
        <v>-51</v>
      </c>
      <c r="S376" s="39">
        <f t="shared" si="19"/>
        <v>-2223243</v>
      </c>
    </row>
    <row r="377" spans="1:19">
      <c r="A377" t="s">
        <v>1073</v>
      </c>
      <c r="B377" t="s">
        <v>1074</v>
      </c>
      <c r="C377" t="s">
        <v>276</v>
      </c>
      <c r="D377" t="s">
        <v>159</v>
      </c>
      <c r="E377" s="1">
        <v>926.21</v>
      </c>
      <c r="F377" s="1">
        <v>910.36</v>
      </c>
      <c r="G377" t="s">
        <v>208</v>
      </c>
      <c r="H377" t="s">
        <v>1075</v>
      </c>
      <c r="I377" t="s">
        <v>19</v>
      </c>
      <c r="J377" t="s">
        <v>51</v>
      </c>
      <c r="K377" t="s">
        <v>56</v>
      </c>
      <c r="L377" s="1">
        <v>198.54</v>
      </c>
      <c r="M377" s="1">
        <v>198.54</v>
      </c>
      <c r="N377" s="1">
        <v>162.74</v>
      </c>
      <c r="O377" t="s">
        <v>56</v>
      </c>
      <c r="P377" t="s">
        <v>22</v>
      </c>
      <c r="Q377" s="4">
        <f t="shared" ref="Q377:Q439" si="20">O377+60</f>
        <v>43568</v>
      </c>
      <c r="R377" s="5">
        <f t="shared" ref="R377:R439" si="21">C377-Q377</f>
        <v>30</v>
      </c>
      <c r="S377" s="39">
        <f t="shared" ref="S377:S439" si="22">R377*O377</f>
        <v>1305240</v>
      </c>
    </row>
    <row r="378" spans="1:19">
      <c r="A378" t="s">
        <v>1073</v>
      </c>
      <c r="B378" t="s">
        <v>1074</v>
      </c>
      <c r="C378" t="s">
        <v>276</v>
      </c>
      <c r="D378" t="s">
        <v>159</v>
      </c>
      <c r="E378" s="1">
        <v>926.21</v>
      </c>
      <c r="F378" s="1">
        <v>910.36</v>
      </c>
      <c r="G378" t="s">
        <v>208</v>
      </c>
      <c r="H378" t="s">
        <v>1076</v>
      </c>
      <c r="I378" t="s">
        <v>19</v>
      </c>
      <c r="J378" t="s">
        <v>1077</v>
      </c>
      <c r="K378" t="s">
        <v>247</v>
      </c>
      <c r="L378" s="1">
        <v>854</v>
      </c>
      <c r="M378" s="1">
        <v>854</v>
      </c>
      <c r="N378" s="1">
        <v>700</v>
      </c>
      <c r="O378" t="s">
        <v>247</v>
      </c>
      <c r="P378" t="s">
        <v>22</v>
      </c>
      <c r="Q378" s="4">
        <f t="shared" si="20"/>
        <v>43644</v>
      </c>
      <c r="R378" s="5">
        <f t="shared" si="21"/>
        <v>-46</v>
      </c>
      <c r="S378" s="39">
        <f t="shared" si="22"/>
        <v>-2004864</v>
      </c>
    </row>
    <row r="379" spans="1:19">
      <c r="A379" t="s">
        <v>1073</v>
      </c>
      <c r="B379" t="s">
        <v>1074</v>
      </c>
      <c r="C379" t="s">
        <v>276</v>
      </c>
      <c r="D379" t="s">
        <v>159</v>
      </c>
      <c r="E379" s="1">
        <v>926.21</v>
      </c>
      <c r="F379" s="1">
        <v>910.36</v>
      </c>
      <c r="G379" t="s">
        <v>208</v>
      </c>
      <c r="H379" t="s">
        <v>1078</v>
      </c>
      <c r="I379" t="s">
        <v>19</v>
      </c>
      <c r="J379" t="s">
        <v>46</v>
      </c>
      <c r="K379" t="s">
        <v>168</v>
      </c>
      <c r="L379" s="1">
        <v>58.1</v>
      </c>
      <c r="M379" s="1">
        <v>58.1</v>
      </c>
      <c r="N379" s="1">
        <v>47.62</v>
      </c>
      <c r="O379" t="s">
        <v>168</v>
      </c>
      <c r="P379" t="s">
        <v>22</v>
      </c>
      <c r="Q379" s="4">
        <f t="shared" si="20"/>
        <v>43574</v>
      </c>
      <c r="R379" s="5">
        <f t="shared" si="21"/>
        <v>24</v>
      </c>
      <c r="S379" s="39">
        <f t="shared" si="22"/>
        <v>1044336</v>
      </c>
    </row>
    <row r="380" spans="1:19">
      <c r="A380" t="s">
        <v>1079</v>
      </c>
      <c r="B380" t="s">
        <v>1080</v>
      </c>
      <c r="C380" t="s">
        <v>86</v>
      </c>
      <c r="D380" t="s">
        <v>159</v>
      </c>
      <c r="E380" s="1">
        <v>61.9</v>
      </c>
      <c r="F380" s="1">
        <v>61.9</v>
      </c>
      <c r="G380" t="s">
        <v>1081</v>
      </c>
      <c r="H380" t="s">
        <v>1082</v>
      </c>
      <c r="I380" t="s">
        <v>19</v>
      </c>
      <c r="J380" t="s">
        <v>63</v>
      </c>
      <c r="K380" t="s">
        <v>394</v>
      </c>
      <c r="L380" s="1">
        <v>75.52</v>
      </c>
      <c r="M380" s="1">
        <v>75.52</v>
      </c>
      <c r="N380" s="1">
        <v>61.9</v>
      </c>
      <c r="O380" t="s">
        <v>394</v>
      </c>
      <c r="P380" t="s">
        <v>22</v>
      </c>
      <c r="Q380" s="4">
        <f t="shared" si="20"/>
        <v>43535</v>
      </c>
      <c r="R380" s="5">
        <f t="shared" si="21"/>
        <v>64</v>
      </c>
      <c r="S380" s="39">
        <f t="shared" si="22"/>
        <v>2782400</v>
      </c>
    </row>
    <row r="381" spans="1:19">
      <c r="A381" t="s">
        <v>1083</v>
      </c>
      <c r="B381" t="s">
        <v>1084</v>
      </c>
      <c r="C381" t="s">
        <v>663</v>
      </c>
      <c r="D381" t="s">
        <v>159</v>
      </c>
      <c r="E381" s="1">
        <v>3300</v>
      </c>
      <c r="F381" s="1">
        <v>3300</v>
      </c>
      <c r="G381" t="s">
        <v>1085</v>
      </c>
      <c r="H381" t="s">
        <v>1086</v>
      </c>
      <c r="I381" t="s">
        <v>19</v>
      </c>
      <c r="J381" t="s">
        <v>168</v>
      </c>
      <c r="K381" t="s">
        <v>740</v>
      </c>
      <c r="L381" s="1">
        <v>4026</v>
      </c>
      <c r="M381" s="1">
        <v>4026</v>
      </c>
      <c r="N381" s="1">
        <v>3300</v>
      </c>
      <c r="O381" t="s">
        <v>740</v>
      </c>
      <c r="P381" t="s">
        <v>22</v>
      </c>
      <c r="Q381" s="4">
        <f t="shared" si="20"/>
        <v>43577</v>
      </c>
      <c r="R381" s="5">
        <f t="shared" si="21"/>
        <v>28</v>
      </c>
      <c r="S381" s="39">
        <f t="shared" si="22"/>
        <v>1218476</v>
      </c>
    </row>
    <row r="382" spans="1:19">
      <c r="A382" t="s">
        <v>632</v>
      </c>
      <c r="B382" t="s">
        <v>1087</v>
      </c>
      <c r="C382" t="s">
        <v>86</v>
      </c>
      <c r="D382" t="s">
        <v>159</v>
      </c>
      <c r="E382" s="1">
        <v>2258.84</v>
      </c>
      <c r="F382" s="1">
        <v>211.04</v>
      </c>
      <c r="G382" t="s">
        <v>634</v>
      </c>
      <c r="H382" t="s">
        <v>1088</v>
      </c>
      <c r="I382" t="s">
        <v>19</v>
      </c>
      <c r="J382" t="s">
        <v>43</v>
      </c>
      <c r="K382" t="s">
        <v>316</v>
      </c>
      <c r="L382" s="1">
        <v>257.47000000000003</v>
      </c>
      <c r="M382" s="1">
        <v>257.47000000000003</v>
      </c>
      <c r="N382" s="1">
        <v>211.04</v>
      </c>
      <c r="O382" t="s">
        <v>316</v>
      </c>
      <c r="P382" t="s">
        <v>22</v>
      </c>
      <c r="Q382" s="4">
        <f t="shared" si="20"/>
        <v>43560</v>
      </c>
      <c r="R382" s="5">
        <f t="shared" si="21"/>
        <v>39</v>
      </c>
      <c r="S382" s="39">
        <f t="shared" si="22"/>
        <v>1696500</v>
      </c>
    </row>
    <row r="383" spans="1:19">
      <c r="A383" t="s">
        <v>1089</v>
      </c>
      <c r="B383" t="s">
        <v>1090</v>
      </c>
      <c r="C383" t="s">
        <v>158</v>
      </c>
      <c r="D383" t="s">
        <v>159</v>
      </c>
      <c r="E383" s="1">
        <v>1382</v>
      </c>
      <c r="F383" s="1">
        <v>1382</v>
      </c>
      <c r="G383" t="s">
        <v>17</v>
      </c>
      <c r="H383" t="s">
        <v>1091</v>
      </c>
      <c r="I383" t="s">
        <v>19</v>
      </c>
      <c r="J383" t="s">
        <v>215</v>
      </c>
      <c r="K383" t="s">
        <v>162</v>
      </c>
      <c r="L383" s="1">
        <v>1382</v>
      </c>
      <c r="M383" s="1">
        <v>1382</v>
      </c>
      <c r="N383" s="1">
        <v>1382</v>
      </c>
      <c r="O383" t="s">
        <v>162</v>
      </c>
      <c r="P383" t="s">
        <v>22</v>
      </c>
      <c r="Q383" s="4">
        <f t="shared" si="20"/>
        <v>43651</v>
      </c>
      <c r="R383" s="5">
        <f t="shared" si="21"/>
        <v>-49</v>
      </c>
      <c r="S383" s="39">
        <f t="shared" si="22"/>
        <v>-2135959</v>
      </c>
    </row>
    <row r="384" spans="1:19">
      <c r="A384" t="s">
        <v>1092</v>
      </c>
      <c r="B384" t="s">
        <v>1093</v>
      </c>
      <c r="C384" t="s">
        <v>276</v>
      </c>
      <c r="D384" t="s">
        <v>159</v>
      </c>
      <c r="E384" s="1">
        <v>2496</v>
      </c>
      <c r="F384" s="1">
        <v>2496</v>
      </c>
      <c r="G384" t="s">
        <v>455</v>
      </c>
      <c r="H384" t="s">
        <v>586</v>
      </c>
      <c r="I384" t="s">
        <v>19</v>
      </c>
      <c r="J384" t="s">
        <v>118</v>
      </c>
      <c r="K384" t="s">
        <v>162</v>
      </c>
      <c r="L384" s="1">
        <v>2496</v>
      </c>
      <c r="M384" s="1">
        <v>2496</v>
      </c>
      <c r="N384" s="1">
        <v>2496</v>
      </c>
      <c r="O384" t="s">
        <v>162</v>
      </c>
      <c r="P384" t="s">
        <v>29</v>
      </c>
      <c r="Q384" s="4">
        <f t="shared" si="20"/>
        <v>43651</v>
      </c>
      <c r="R384" s="5">
        <f t="shared" si="21"/>
        <v>-53</v>
      </c>
      <c r="S384" s="39">
        <f t="shared" si="22"/>
        <v>-2310323</v>
      </c>
    </row>
    <row r="385" spans="1:19">
      <c r="A385" t="s">
        <v>1094</v>
      </c>
      <c r="B385" t="s">
        <v>1095</v>
      </c>
      <c r="C385" t="s">
        <v>276</v>
      </c>
      <c r="D385" t="s">
        <v>159</v>
      </c>
      <c r="E385" s="1">
        <v>1938.01</v>
      </c>
      <c r="F385" s="1">
        <v>1938.01</v>
      </c>
      <c r="G385" t="s">
        <v>1096</v>
      </c>
      <c r="H385" t="s">
        <v>1097</v>
      </c>
      <c r="I385" t="s">
        <v>19</v>
      </c>
      <c r="J385" t="s">
        <v>689</v>
      </c>
      <c r="K385" t="s">
        <v>327</v>
      </c>
      <c r="L385" s="1">
        <v>2131.81</v>
      </c>
      <c r="M385" s="1">
        <v>2131.81</v>
      </c>
      <c r="N385" s="1">
        <v>1938.01</v>
      </c>
      <c r="O385" t="s">
        <v>327</v>
      </c>
      <c r="P385" t="s">
        <v>22</v>
      </c>
      <c r="Q385" s="4">
        <f t="shared" si="20"/>
        <v>43589</v>
      </c>
      <c r="R385" s="5">
        <f t="shared" si="21"/>
        <v>9</v>
      </c>
      <c r="S385" s="39">
        <f t="shared" si="22"/>
        <v>391761</v>
      </c>
    </row>
    <row r="386" spans="1:19">
      <c r="A386" t="s">
        <v>1098</v>
      </c>
      <c r="B386" t="s">
        <v>1099</v>
      </c>
      <c r="C386" t="s">
        <v>431</v>
      </c>
      <c r="D386" t="s">
        <v>162</v>
      </c>
      <c r="E386" s="1">
        <v>1263.5999999999999</v>
      </c>
      <c r="F386" s="1">
        <v>1263.5999999999999</v>
      </c>
      <c r="G386" t="s">
        <v>1100</v>
      </c>
      <c r="H386" t="s">
        <v>1101</v>
      </c>
      <c r="I386" t="s">
        <v>19</v>
      </c>
      <c r="J386" t="s">
        <v>71</v>
      </c>
      <c r="K386" t="s">
        <v>51</v>
      </c>
      <c r="L386" s="1">
        <v>1541.59</v>
      </c>
      <c r="M386" s="1">
        <v>1541.59</v>
      </c>
      <c r="N386" s="1">
        <v>1263.5999999999999</v>
      </c>
      <c r="O386" t="s">
        <v>51</v>
      </c>
      <c r="P386" t="s">
        <v>22</v>
      </c>
      <c r="Q386" s="4">
        <f t="shared" si="20"/>
        <v>43563</v>
      </c>
      <c r="R386" s="5">
        <f t="shared" si="21"/>
        <v>9</v>
      </c>
      <c r="S386" s="39">
        <f t="shared" si="22"/>
        <v>391527</v>
      </c>
    </row>
    <row r="387" spans="1:19">
      <c r="A387" t="s">
        <v>1102</v>
      </c>
      <c r="B387" t="s">
        <v>1103</v>
      </c>
      <c r="C387" t="s">
        <v>431</v>
      </c>
      <c r="D387" t="s">
        <v>162</v>
      </c>
      <c r="E387" s="1">
        <v>1336.5</v>
      </c>
      <c r="F387" s="1">
        <v>1336.5</v>
      </c>
      <c r="G387" t="s">
        <v>1104</v>
      </c>
      <c r="H387" t="s">
        <v>1105</v>
      </c>
      <c r="I387" t="s">
        <v>19</v>
      </c>
      <c r="J387" t="s">
        <v>318</v>
      </c>
      <c r="K387" t="s">
        <v>291</v>
      </c>
      <c r="L387" s="1">
        <v>1470.15</v>
      </c>
      <c r="M387" s="1">
        <v>1470.15</v>
      </c>
      <c r="N387" s="1">
        <v>1336.5</v>
      </c>
      <c r="O387" t="s">
        <v>292</v>
      </c>
      <c r="P387" t="s">
        <v>22</v>
      </c>
      <c r="Q387" s="4">
        <f t="shared" si="20"/>
        <v>43555</v>
      </c>
      <c r="R387" s="5">
        <f t="shared" si="21"/>
        <v>17</v>
      </c>
      <c r="S387" s="39">
        <f t="shared" si="22"/>
        <v>739415</v>
      </c>
    </row>
    <row r="388" spans="1:19">
      <c r="A388" t="s">
        <v>1106</v>
      </c>
      <c r="B388" t="s">
        <v>1107</v>
      </c>
      <c r="C388" t="s">
        <v>15</v>
      </c>
      <c r="D388" t="s">
        <v>16</v>
      </c>
      <c r="E388" s="1">
        <v>2256.23</v>
      </c>
      <c r="F388" s="1">
        <v>2256.23</v>
      </c>
      <c r="G388" t="s">
        <v>273</v>
      </c>
      <c r="H388" t="s">
        <v>1108</v>
      </c>
      <c r="I388" t="s">
        <v>19</v>
      </c>
      <c r="J388" t="s">
        <v>21</v>
      </c>
      <c r="K388" t="s">
        <v>371</v>
      </c>
      <c r="L388" s="1">
        <v>2256.23</v>
      </c>
      <c r="M388" s="1">
        <v>2256.23</v>
      </c>
      <c r="N388" s="1">
        <v>2256.23</v>
      </c>
      <c r="O388" t="s">
        <v>371</v>
      </c>
      <c r="P388" t="s">
        <v>29</v>
      </c>
      <c r="Q388" s="4">
        <f t="shared" si="20"/>
        <v>43686</v>
      </c>
      <c r="R388" s="5">
        <f t="shared" si="21"/>
        <v>-52</v>
      </c>
      <c r="S388" s="39">
        <f t="shared" si="22"/>
        <v>-2268552</v>
      </c>
    </row>
    <row r="389" spans="1:19">
      <c r="A389" t="s">
        <v>1109</v>
      </c>
      <c r="B389" t="s">
        <v>1110</v>
      </c>
      <c r="C389" t="s">
        <v>15</v>
      </c>
      <c r="D389" t="s">
        <v>16</v>
      </c>
      <c r="E389" s="1">
        <v>3386.34</v>
      </c>
      <c r="F389" s="1">
        <v>3386.34</v>
      </c>
      <c r="G389" t="s">
        <v>449</v>
      </c>
      <c r="H389" t="s">
        <v>103</v>
      </c>
      <c r="I389" t="s">
        <v>19</v>
      </c>
      <c r="J389" t="s">
        <v>368</v>
      </c>
      <c r="K389" t="s">
        <v>125</v>
      </c>
      <c r="L389" s="1">
        <v>3386.34</v>
      </c>
      <c r="M389" s="1">
        <v>3386.34</v>
      </c>
      <c r="N389" s="1">
        <v>3386.34</v>
      </c>
      <c r="O389" t="s">
        <v>125</v>
      </c>
      <c r="P389" t="s">
        <v>29</v>
      </c>
      <c r="Q389" s="4">
        <f t="shared" si="20"/>
        <v>43680</v>
      </c>
      <c r="R389" s="5">
        <f t="shared" si="21"/>
        <v>-46</v>
      </c>
      <c r="S389" s="39">
        <f t="shared" si="22"/>
        <v>-2006520</v>
      </c>
    </row>
    <row r="390" spans="1:19">
      <c r="A390" t="s">
        <v>1111</v>
      </c>
      <c r="B390" t="s">
        <v>1112</v>
      </c>
      <c r="C390" t="s">
        <v>25</v>
      </c>
      <c r="D390" t="s">
        <v>16</v>
      </c>
      <c r="E390" s="1">
        <v>2640</v>
      </c>
      <c r="F390" s="1">
        <v>2640</v>
      </c>
      <c r="G390" t="s">
        <v>1113</v>
      </c>
      <c r="H390" t="s">
        <v>27</v>
      </c>
      <c r="I390" t="s">
        <v>28</v>
      </c>
      <c r="J390" t="s">
        <v>15</v>
      </c>
      <c r="K390" t="s">
        <v>15</v>
      </c>
      <c r="L390" s="1">
        <v>3300</v>
      </c>
      <c r="M390" s="1">
        <v>2640</v>
      </c>
      <c r="N390" s="1">
        <v>2640</v>
      </c>
      <c r="O390" t="str">
        <f>J390</f>
        <v>18-GIU-19</v>
      </c>
      <c r="P390" t="s">
        <v>29</v>
      </c>
      <c r="Q390" s="4">
        <f t="shared" si="20"/>
        <v>43694</v>
      </c>
      <c r="R390" s="5">
        <f t="shared" si="21"/>
        <v>-58</v>
      </c>
      <c r="S390" s="39">
        <f t="shared" si="22"/>
        <v>-2530772</v>
      </c>
    </row>
    <row r="391" spans="1:19">
      <c r="A391" t="s">
        <v>1114</v>
      </c>
      <c r="B391" t="s">
        <v>1115</v>
      </c>
      <c r="C391" t="s">
        <v>25</v>
      </c>
      <c r="D391" t="s">
        <v>16</v>
      </c>
      <c r="E391" s="1">
        <v>2333.34</v>
      </c>
      <c r="F391" s="1">
        <v>2333.34</v>
      </c>
      <c r="G391" t="s">
        <v>823</v>
      </c>
      <c r="H391" t="s">
        <v>1116</v>
      </c>
      <c r="I391" t="s">
        <v>19</v>
      </c>
      <c r="J391" t="s">
        <v>158</v>
      </c>
      <c r="K391" t="s">
        <v>158</v>
      </c>
      <c r="L391" s="1">
        <v>1166.67</v>
      </c>
      <c r="M391" s="1">
        <v>1166.67</v>
      </c>
      <c r="N391" s="1">
        <v>1166.67</v>
      </c>
      <c r="O391" t="s">
        <v>663</v>
      </c>
      <c r="P391" t="s">
        <v>29</v>
      </c>
      <c r="Q391" s="4">
        <f t="shared" si="20"/>
        <v>43665</v>
      </c>
      <c r="R391" s="5">
        <f t="shared" si="21"/>
        <v>-29</v>
      </c>
      <c r="S391" s="39">
        <f t="shared" si="22"/>
        <v>-1264545</v>
      </c>
    </row>
    <row r="392" spans="1:19">
      <c r="A392" t="s">
        <v>1114</v>
      </c>
      <c r="B392" t="s">
        <v>1115</v>
      </c>
      <c r="C392" t="s">
        <v>25</v>
      </c>
      <c r="D392" t="s">
        <v>16</v>
      </c>
      <c r="E392" s="1">
        <v>2333.34</v>
      </c>
      <c r="F392" s="1">
        <v>2333.34</v>
      </c>
      <c r="G392" t="s">
        <v>823</v>
      </c>
      <c r="H392" t="s">
        <v>1117</v>
      </c>
      <c r="I392" t="s">
        <v>19</v>
      </c>
      <c r="J392" t="s">
        <v>1118</v>
      </c>
      <c r="K392" t="s">
        <v>213</v>
      </c>
      <c r="L392" s="1">
        <v>1166.67</v>
      </c>
      <c r="M392" s="1">
        <v>1166.67</v>
      </c>
      <c r="N392" s="1">
        <v>1166.67</v>
      </c>
      <c r="O392" t="s">
        <v>247</v>
      </c>
      <c r="P392" t="s">
        <v>29</v>
      </c>
      <c r="Q392" s="4">
        <f t="shared" si="20"/>
        <v>43644</v>
      </c>
      <c r="R392" s="5">
        <f t="shared" si="21"/>
        <v>-8</v>
      </c>
      <c r="S392" s="39">
        <f t="shared" si="22"/>
        <v>-348672</v>
      </c>
    </row>
    <row r="393" spans="1:19">
      <c r="A393" t="s">
        <v>1119</v>
      </c>
      <c r="B393" t="s">
        <v>1120</v>
      </c>
      <c r="C393" t="s">
        <v>193</v>
      </c>
      <c r="D393" t="s">
        <v>111</v>
      </c>
      <c r="E393" s="1">
        <v>1368.12</v>
      </c>
      <c r="F393" s="1">
        <v>1368.12</v>
      </c>
      <c r="G393" t="s">
        <v>1121</v>
      </c>
      <c r="H393" t="s">
        <v>1122</v>
      </c>
      <c r="I393" t="s">
        <v>19</v>
      </c>
      <c r="J393" t="s">
        <v>142</v>
      </c>
      <c r="K393" t="s">
        <v>327</v>
      </c>
      <c r="L393" s="1">
        <v>1709.65</v>
      </c>
      <c r="M393" s="1">
        <v>1368.12</v>
      </c>
      <c r="N393" s="1">
        <v>1368.12</v>
      </c>
      <c r="O393" t="s">
        <v>327</v>
      </c>
      <c r="P393" t="s">
        <v>29</v>
      </c>
      <c r="Q393" s="4">
        <f t="shared" si="20"/>
        <v>43589</v>
      </c>
      <c r="R393" s="5">
        <f t="shared" si="21"/>
        <v>-46</v>
      </c>
      <c r="S393" s="39">
        <f t="shared" si="22"/>
        <v>-2002334</v>
      </c>
    </row>
    <row r="394" spans="1:19">
      <c r="A394" t="s">
        <v>1123</v>
      </c>
      <c r="B394" t="s">
        <v>1124</v>
      </c>
      <c r="C394" t="s">
        <v>203</v>
      </c>
      <c r="D394" t="s">
        <v>368</v>
      </c>
      <c r="E394" s="1">
        <v>221.4</v>
      </c>
      <c r="F394" s="1">
        <v>147.6</v>
      </c>
      <c r="G394" t="s">
        <v>1125</v>
      </c>
      <c r="H394" t="s">
        <v>1126</v>
      </c>
      <c r="I394" t="s">
        <v>19</v>
      </c>
      <c r="J394" t="s">
        <v>459</v>
      </c>
      <c r="K394" t="s">
        <v>483</v>
      </c>
      <c r="L394" s="1">
        <v>90.04</v>
      </c>
      <c r="M394" s="1">
        <v>90.04</v>
      </c>
      <c r="N394" s="1">
        <v>73.8</v>
      </c>
      <c r="O394" t="s">
        <v>32</v>
      </c>
      <c r="P394" t="s">
        <v>22</v>
      </c>
      <c r="Q394" s="4">
        <f t="shared" si="20"/>
        <v>43609</v>
      </c>
      <c r="R394" s="5">
        <f t="shared" si="21"/>
        <v>-1</v>
      </c>
      <c r="S394" s="39">
        <f t="shared" si="22"/>
        <v>-43549</v>
      </c>
    </row>
    <row r="395" spans="1:19">
      <c r="A395" t="s">
        <v>1123</v>
      </c>
      <c r="B395" t="s">
        <v>1124</v>
      </c>
      <c r="C395" t="s">
        <v>203</v>
      </c>
      <c r="D395" t="s">
        <v>368</v>
      </c>
      <c r="E395" s="1">
        <v>221.4</v>
      </c>
      <c r="F395" s="1">
        <v>147.6</v>
      </c>
      <c r="G395" t="s">
        <v>1125</v>
      </c>
      <c r="H395" t="s">
        <v>1127</v>
      </c>
      <c r="I395" t="s">
        <v>19</v>
      </c>
      <c r="J395" t="s">
        <v>185</v>
      </c>
      <c r="K395" t="s">
        <v>483</v>
      </c>
      <c r="L395" s="1">
        <v>90.04</v>
      </c>
      <c r="M395" s="1">
        <v>90.04</v>
      </c>
      <c r="N395" s="1">
        <v>73.8</v>
      </c>
      <c r="O395" t="s">
        <v>32</v>
      </c>
      <c r="P395" t="s">
        <v>22</v>
      </c>
      <c r="Q395" s="4">
        <f t="shared" si="20"/>
        <v>43609</v>
      </c>
      <c r="R395" s="5">
        <f t="shared" si="21"/>
        <v>-1</v>
      </c>
      <c r="S395" s="39">
        <f t="shared" si="22"/>
        <v>-43549</v>
      </c>
    </row>
    <row r="396" spans="1:19">
      <c r="A396" t="s">
        <v>1128</v>
      </c>
      <c r="B396" t="s">
        <v>1129</v>
      </c>
      <c r="C396" t="s">
        <v>193</v>
      </c>
      <c r="D396" t="s">
        <v>111</v>
      </c>
      <c r="E396" s="1">
        <v>2980</v>
      </c>
      <c r="F396" s="1">
        <v>2980</v>
      </c>
      <c r="G396" t="s">
        <v>704</v>
      </c>
      <c r="H396" t="s">
        <v>450</v>
      </c>
      <c r="I396" t="s">
        <v>19</v>
      </c>
      <c r="J396" t="s">
        <v>689</v>
      </c>
      <c r="K396" t="s">
        <v>142</v>
      </c>
      <c r="L396" s="1">
        <v>2980</v>
      </c>
      <c r="M396" s="1">
        <v>2980</v>
      </c>
      <c r="N396" s="1">
        <v>2980</v>
      </c>
      <c r="O396" t="s">
        <v>142</v>
      </c>
      <c r="P396" t="s">
        <v>29</v>
      </c>
      <c r="Q396" s="4">
        <f t="shared" si="20"/>
        <v>43588</v>
      </c>
      <c r="R396" s="5">
        <f t="shared" si="21"/>
        <v>-45</v>
      </c>
      <c r="S396" s="39">
        <f t="shared" si="22"/>
        <v>-1958760</v>
      </c>
    </row>
    <row r="397" spans="1:19">
      <c r="A397" t="s">
        <v>1130</v>
      </c>
      <c r="B397" t="s">
        <v>1131</v>
      </c>
      <c r="C397" t="s">
        <v>219</v>
      </c>
      <c r="D397" t="s">
        <v>86</v>
      </c>
      <c r="E397" s="1">
        <v>11000</v>
      </c>
      <c r="F397" s="1">
        <v>11000</v>
      </c>
      <c r="G397" t="s">
        <v>1132</v>
      </c>
      <c r="H397" t="s">
        <v>1133</v>
      </c>
      <c r="I397" t="s">
        <v>19</v>
      </c>
      <c r="J397" t="s">
        <v>90</v>
      </c>
      <c r="K397" t="s">
        <v>90</v>
      </c>
      <c r="L397" s="1">
        <v>13420</v>
      </c>
      <c r="M397" s="1">
        <v>13420</v>
      </c>
      <c r="N397" s="1">
        <v>11000</v>
      </c>
      <c r="O397" t="s">
        <v>239</v>
      </c>
      <c r="P397" t="s">
        <v>22</v>
      </c>
      <c r="Q397" s="4">
        <f t="shared" si="20"/>
        <v>43529</v>
      </c>
      <c r="R397" s="5">
        <f t="shared" si="21"/>
        <v>44</v>
      </c>
      <c r="S397" s="39">
        <f t="shared" si="22"/>
        <v>1912636</v>
      </c>
    </row>
    <row r="398" spans="1:19">
      <c r="A398" t="s">
        <v>1134</v>
      </c>
      <c r="B398" t="s">
        <v>1135</v>
      </c>
      <c r="C398" t="s">
        <v>219</v>
      </c>
      <c r="D398" t="s">
        <v>86</v>
      </c>
      <c r="E398" s="1">
        <v>9000</v>
      </c>
      <c r="F398" s="1">
        <v>9000</v>
      </c>
      <c r="G398" t="s">
        <v>1136</v>
      </c>
      <c r="H398" t="s">
        <v>1137</v>
      </c>
      <c r="I398" t="s">
        <v>19</v>
      </c>
      <c r="J398" t="s">
        <v>871</v>
      </c>
      <c r="K398" t="s">
        <v>872</v>
      </c>
      <c r="L398" s="1">
        <v>3660</v>
      </c>
      <c r="M398" s="1">
        <v>3660</v>
      </c>
      <c r="N398" s="1">
        <v>3000</v>
      </c>
      <c r="O398" t="s">
        <v>872</v>
      </c>
      <c r="P398" t="s">
        <v>22</v>
      </c>
      <c r="Q398" s="4">
        <f t="shared" si="20"/>
        <v>43490</v>
      </c>
      <c r="R398" s="5">
        <f t="shared" si="21"/>
        <v>83</v>
      </c>
      <c r="S398" s="39">
        <f t="shared" si="22"/>
        <v>3604690</v>
      </c>
    </row>
    <row r="399" spans="1:19">
      <c r="A399" t="s">
        <v>1134</v>
      </c>
      <c r="B399" t="s">
        <v>1135</v>
      </c>
      <c r="C399" t="s">
        <v>219</v>
      </c>
      <c r="D399" t="s">
        <v>86</v>
      </c>
      <c r="E399" s="1">
        <v>9000</v>
      </c>
      <c r="F399" s="1">
        <v>9000</v>
      </c>
      <c r="G399" t="s">
        <v>1136</v>
      </c>
      <c r="H399" t="s">
        <v>1138</v>
      </c>
      <c r="I399" t="s">
        <v>19</v>
      </c>
      <c r="J399" t="s">
        <v>871</v>
      </c>
      <c r="K399" t="s">
        <v>872</v>
      </c>
      <c r="L399" s="1">
        <v>3660</v>
      </c>
      <c r="M399" s="1">
        <v>3660</v>
      </c>
      <c r="N399" s="1">
        <v>3000</v>
      </c>
      <c r="O399" t="s">
        <v>872</v>
      </c>
      <c r="P399" t="s">
        <v>22</v>
      </c>
      <c r="Q399" s="4">
        <f t="shared" si="20"/>
        <v>43490</v>
      </c>
      <c r="R399" s="5">
        <f t="shared" si="21"/>
        <v>83</v>
      </c>
      <c r="S399" s="39">
        <f t="shared" si="22"/>
        <v>3604690</v>
      </c>
    </row>
    <row r="400" spans="1:19">
      <c r="A400" t="s">
        <v>1134</v>
      </c>
      <c r="B400" t="s">
        <v>1135</v>
      </c>
      <c r="C400" t="s">
        <v>219</v>
      </c>
      <c r="D400" t="s">
        <v>86</v>
      </c>
      <c r="E400" s="1">
        <v>9000</v>
      </c>
      <c r="F400" s="1">
        <v>9000</v>
      </c>
      <c r="G400" t="s">
        <v>1136</v>
      </c>
      <c r="H400" t="s">
        <v>1139</v>
      </c>
      <c r="I400" t="s">
        <v>19</v>
      </c>
      <c r="J400" t="s">
        <v>871</v>
      </c>
      <c r="K400" t="s">
        <v>872</v>
      </c>
      <c r="L400" s="1">
        <v>3660</v>
      </c>
      <c r="M400" s="1">
        <v>3660</v>
      </c>
      <c r="N400" s="1">
        <v>3000</v>
      </c>
      <c r="O400" t="s">
        <v>872</v>
      </c>
      <c r="P400" t="s">
        <v>22</v>
      </c>
      <c r="Q400" s="4">
        <f t="shared" si="20"/>
        <v>43490</v>
      </c>
      <c r="R400" s="5">
        <f t="shared" si="21"/>
        <v>83</v>
      </c>
      <c r="S400" s="39">
        <f t="shared" si="22"/>
        <v>3604690</v>
      </c>
    </row>
    <row r="401" spans="1:19">
      <c r="A401" t="s">
        <v>941</v>
      </c>
      <c r="B401" t="s">
        <v>1140</v>
      </c>
      <c r="C401" t="s">
        <v>85</v>
      </c>
      <c r="D401" t="s">
        <v>86</v>
      </c>
      <c r="E401" s="1">
        <v>10933</v>
      </c>
      <c r="F401" s="1">
        <v>5845</v>
      </c>
      <c r="G401" t="s">
        <v>943</v>
      </c>
      <c r="H401" t="s">
        <v>1141</v>
      </c>
      <c r="I401" t="s">
        <v>19</v>
      </c>
      <c r="J401" t="s">
        <v>43</v>
      </c>
      <c r="K401" t="s">
        <v>67</v>
      </c>
      <c r="L401" s="1">
        <v>1622.4</v>
      </c>
      <c r="M401" s="1">
        <v>1622.4</v>
      </c>
      <c r="N401" s="1">
        <v>1560</v>
      </c>
      <c r="O401" t="s">
        <v>67</v>
      </c>
      <c r="P401" t="s">
        <v>22</v>
      </c>
      <c r="Q401" s="4">
        <f t="shared" si="20"/>
        <v>43567</v>
      </c>
      <c r="R401" s="5">
        <f t="shared" si="21"/>
        <v>12</v>
      </c>
      <c r="S401" s="39">
        <f t="shared" si="22"/>
        <v>522084</v>
      </c>
    </row>
    <row r="402" spans="1:19">
      <c r="A402" t="s">
        <v>941</v>
      </c>
      <c r="B402" t="s">
        <v>1140</v>
      </c>
      <c r="C402" t="s">
        <v>85</v>
      </c>
      <c r="D402" t="s">
        <v>86</v>
      </c>
      <c r="E402" s="1">
        <v>10933</v>
      </c>
      <c r="F402" s="1">
        <v>5845</v>
      </c>
      <c r="G402" t="s">
        <v>943</v>
      </c>
      <c r="H402" t="s">
        <v>975</v>
      </c>
      <c r="I402" t="s">
        <v>19</v>
      </c>
      <c r="J402" t="s">
        <v>43</v>
      </c>
      <c r="K402" t="s">
        <v>67</v>
      </c>
      <c r="L402" s="1">
        <v>1242.8</v>
      </c>
      <c r="M402" s="1">
        <v>1242.8</v>
      </c>
      <c r="N402" s="1">
        <v>1195</v>
      </c>
      <c r="O402" t="s">
        <v>67</v>
      </c>
      <c r="P402" t="s">
        <v>22</v>
      </c>
      <c r="Q402" s="4">
        <f t="shared" si="20"/>
        <v>43567</v>
      </c>
      <c r="R402" s="5">
        <f t="shared" si="21"/>
        <v>12</v>
      </c>
      <c r="S402" s="39">
        <f t="shared" si="22"/>
        <v>522084</v>
      </c>
    </row>
    <row r="403" spans="1:19">
      <c r="A403" t="s">
        <v>941</v>
      </c>
      <c r="B403" t="s">
        <v>1140</v>
      </c>
      <c r="C403" t="s">
        <v>85</v>
      </c>
      <c r="D403" t="s">
        <v>86</v>
      </c>
      <c r="E403" s="1">
        <v>10933</v>
      </c>
      <c r="F403" s="1">
        <v>5845</v>
      </c>
      <c r="G403" t="s">
        <v>943</v>
      </c>
      <c r="H403" t="s">
        <v>1142</v>
      </c>
      <c r="I403" t="s">
        <v>19</v>
      </c>
      <c r="J403" t="s">
        <v>43</v>
      </c>
      <c r="K403" t="s">
        <v>67</v>
      </c>
      <c r="L403" s="1">
        <v>1352</v>
      </c>
      <c r="M403" s="1">
        <v>1352</v>
      </c>
      <c r="N403" s="1">
        <v>1300</v>
      </c>
      <c r="O403" t="s">
        <v>67</v>
      </c>
      <c r="P403" t="s">
        <v>22</v>
      </c>
      <c r="Q403" s="4">
        <f t="shared" si="20"/>
        <v>43567</v>
      </c>
      <c r="R403" s="5">
        <f t="shared" si="21"/>
        <v>12</v>
      </c>
      <c r="S403" s="39">
        <f t="shared" si="22"/>
        <v>522084</v>
      </c>
    </row>
    <row r="404" spans="1:19">
      <c r="A404" t="s">
        <v>941</v>
      </c>
      <c r="B404" t="s">
        <v>1140</v>
      </c>
      <c r="C404" t="s">
        <v>85</v>
      </c>
      <c r="D404" t="s">
        <v>86</v>
      </c>
      <c r="E404" s="1">
        <v>10933</v>
      </c>
      <c r="F404" s="1">
        <v>5845</v>
      </c>
      <c r="G404" t="s">
        <v>943</v>
      </c>
      <c r="H404" t="s">
        <v>1143</v>
      </c>
      <c r="I404" t="s">
        <v>19</v>
      </c>
      <c r="J404" t="s">
        <v>43</v>
      </c>
      <c r="K404" t="s">
        <v>67</v>
      </c>
      <c r="L404" s="1">
        <v>1897.6</v>
      </c>
      <c r="M404" s="1">
        <v>1897.6</v>
      </c>
      <c r="N404" s="1">
        <v>1790</v>
      </c>
      <c r="O404" t="s">
        <v>67</v>
      </c>
      <c r="P404" t="s">
        <v>22</v>
      </c>
      <c r="Q404" s="4">
        <f t="shared" si="20"/>
        <v>43567</v>
      </c>
      <c r="R404" s="5">
        <f t="shared" si="21"/>
        <v>12</v>
      </c>
      <c r="S404" s="39">
        <f t="shared" si="22"/>
        <v>522084</v>
      </c>
    </row>
    <row r="405" spans="1:19">
      <c r="A405" t="s">
        <v>1144</v>
      </c>
      <c r="B405" t="s">
        <v>1145</v>
      </c>
      <c r="C405" t="s">
        <v>483</v>
      </c>
      <c r="D405" t="s">
        <v>33</v>
      </c>
      <c r="E405" s="1">
        <v>7878.38</v>
      </c>
      <c r="F405" s="1">
        <v>7878.38</v>
      </c>
      <c r="G405" t="s">
        <v>930</v>
      </c>
      <c r="H405" t="s">
        <v>1146</v>
      </c>
      <c r="I405" t="s">
        <v>19</v>
      </c>
      <c r="J405" t="s">
        <v>43</v>
      </c>
      <c r="K405" t="s">
        <v>689</v>
      </c>
      <c r="L405" s="1">
        <v>408.7</v>
      </c>
      <c r="M405" s="1">
        <v>408.7</v>
      </c>
      <c r="N405" s="1">
        <v>335</v>
      </c>
      <c r="O405" t="s">
        <v>689</v>
      </c>
      <c r="P405" t="s">
        <v>22</v>
      </c>
      <c r="Q405" s="4">
        <f t="shared" si="20"/>
        <v>43585</v>
      </c>
      <c r="R405" s="5">
        <f t="shared" si="21"/>
        <v>-35</v>
      </c>
      <c r="S405" s="39">
        <f t="shared" si="22"/>
        <v>-1523375</v>
      </c>
    </row>
    <row r="406" spans="1:19">
      <c r="A406" t="s">
        <v>1144</v>
      </c>
      <c r="B406" t="s">
        <v>1145</v>
      </c>
      <c r="C406" t="s">
        <v>483</v>
      </c>
      <c r="D406" t="s">
        <v>33</v>
      </c>
      <c r="E406" s="1">
        <v>7878.38</v>
      </c>
      <c r="F406" s="1">
        <v>7878.38</v>
      </c>
      <c r="G406" t="s">
        <v>930</v>
      </c>
      <c r="H406" t="s">
        <v>1147</v>
      </c>
      <c r="I406" t="s">
        <v>19</v>
      </c>
      <c r="J406" t="s">
        <v>265</v>
      </c>
      <c r="K406" t="s">
        <v>328</v>
      </c>
      <c r="L406" s="1">
        <v>1421</v>
      </c>
      <c r="M406" s="1">
        <v>1421</v>
      </c>
      <c r="N406" s="1">
        <v>1164.75</v>
      </c>
      <c r="O406" t="s">
        <v>328</v>
      </c>
      <c r="P406" t="s">
        <v>22</v>
      </c>
      <c r="Q406" s="4">
        <f t="shared" si="20"/>
        <v>43590</v>
      </c>
      <c r="R406" s="5">
        <f t="shared" si="21"/>
        <v>-40</v>
      </c>
      <c r="S406" s="39">
        <f t="shared" si="22"/>
        <v>-1741200</v>
      </c>
    </row>
    <row r="407" spans="1:19">
      <c r="A407" t="s">
        <v>1144</v>
      </c>
      <c r="B407" t="s">
        <v>1145</v>
      </c>
      <c r="C407" t="s">
        <v>483</v>
      </c>
      <c r="D407" t="s">
        <v>33</v>
      </c>
      <c r="E407" s="1">
        <v>7878.38</v>
      </c>
      <c r="F407" s="1">
        <v>7878.38</v>
      </c>
      <c r="G407" t="s">
        <v>930</v>
      </c>
      <c r="H407" t="s">
        <v>1148</v>
      </c>
      <c r="I407" t="s">
        <v>19</v>
      </c>
      <c r="J407" t="s">
        <v>43</v>
      </c>
      <c r="K407" t="s">
        <v>142</v>
      </c>
      <c r="L407" s="1">
        <v>64.66</v>
      </c>
      <c r="M407" s="1">
        <v>64.66</v>
      </c>
      <c r="N407" s="1">
        <v>53</v>
      </c>
      <c r="O407" t="s">
        <v>142</v>
      </c>
      <c r="P407" t="s">
        <v>22</v>
      </c>
      <c r="Q407" s="4">
        <f t="shared" si="20"/>
        <v>43588</v>
      </c>
      <c r="R407" s="5">
        <f t="shared" si="21"/>
        <v>-38</v>
      </c>
      <c r="S407" s="39">
        <f t="shared" si="22"/>
        <v>-1654064</v>
      </c>
    </row>
    <row r="408" spans="1:19">
      <c r="A408" t="s">
        <v>1144</v>
      </c>
      <c r="B408" t="s">
        <v>1145</v>
      </c>
      <c r="C408" t="s">
        <v>483</v>
      </c>
      <c r="D408" t="s">
        <v>33</v>
      </c>
      <c r="E408" s="1">
        <v>7878.38</v>
      </c>
      <c r="F408" s="1">
        <v>7878.38</v>
      </c>
      <c r="G408" t="s">
        <v>930</v>
      </c>
      <c r="H408" t="s">
        <v>1149</v>
      </c>
      <c r="I408" t="s">
        <v>19</v>
      </c>
      <c r="J408" t="s">
        <v>46</v>
      </c>
      <c r="K408" t="s">
        <v>142</v>
      </c>
      <c r="L408" s="1">
        <v>2515.5500000000002</v>
      </c>
      <c r="M408" s="1">
        <v>2515.5500000000002</v>
      </c>
      <c r="N408" s="1">
        <v>2061.9299999999998</v>
      </c>
      <c r="O408" t="s">
        <v>142</v>
      </c>
      <c r="P408" t="s">
        <v>22</v>
      </c>
      <c r="Q408" s="4">
        <f t="shared" si="20"/>
        <v>43588</v>
      </c>
      <c r="R408" s="5">
        <f t="shared" si="21"/>
        <v>-38</v>
      </c>
      <c r="S408" s="39">
        <f t="shared" si="22"/>
        <v>-1654064</v>
      </c>
    </row>
    <row r="409" spans="1:19">
      <c r="A409" t="s">
        <v>1144</v>
      </c>
      <c r="B409" t="s">
        <v>1145</v>
      </c>
      <c r="C409" t="s">
        <v>483</v>
      </c>
      <c r="D409" t="s">
        <v>33</v>
      </c>
      <c r="E409" s="1">
        <v>7878.38</v>
      </c>
      <c r="F409" s="1">
        <v>7878.38</v>
      </c>
      <c r="G409" t="s">
        <v>930</v>
      </c>
      <c r="H409" t="s">
        <v>1150</v>
      </c>
      <c r="I409" t="s">
        <v>19</v>
      </c>
      <c r="J409" t="s">
        <v>43</v>
      </c>
      <c r="K409" t="s">
        <v>142</v>
      </c>
      <c r="L409" s="1">
        <v>967.95</v>
      </c>
      <c r="M409" s="1">
        <v>967.95</v>
      </c>
      <c r="N409" s="1">
        <v>793.4</v>
      </c>
      <c r="O409" t="s">
        <v>142</v>
      </c>
      <c r="P409" t="s">
        <v>22</v>
      </c>
      <c r="Q409" s="4">
        <f t="shared" si="20"/>
        <v>43588</v>
      </c>
      <c r="R409" s="5">
        <f t="shared" si="21"/>
        <v>-38</v>
      </c>
      <c r="S409" s="39">
        <f t="shared" si="22"/>
        <v>-1654064</v>
      </c>
    </row>
    <row r="410" spans="1:19">
      <c r="A410" t="s">
        <v>1144</v>
      </c>
      <c r="B410" t="s">
        <v>1145</v>
      </c>
      <c r="C410" t="s">
        <v>483</v>
      </c>
      <c r="D410" t="s">
        <v>33</v>
      </c>
      <c r="E410" s="1">
        <v>7878.38</v>
      </c>
      <c r="F410" s="1">
        <v>7878.38</v>
      </c>
      <c r="G410" t="s">
        <v>930</v>
      </c>
      <c r="H410" t="s">
        <v>1151</v>
      </c>
      <c r="I410" t="s">
        <v>19</v>
      </c>
      <c r="J410" t="s">
        <v>91</v>
      </c>
      <c r="K410" t="s">
        <v>142</v>
      </c>
      <c r="L410" s="1">
        <v>1967.25</v>
      </c>
      <c r="M410" s="1">
        <v>1967.25</v>
      </c>
      <c r="N410" s="1">
        <v>1612.5</v>
      </c>
      <c r="O410" t="s">
        <v>142</v>
      </c>
      <c r="P410" t="s">
        <v>22</v>
      </c>
      <c r="Q410" s="4">
        <f t="shared" si="20"/>
        <v>43588</v>
      </c>
      <c r="R410" s="5">
        <f t="shared" si="21"/>
        <v>-38</v>
      </c>
      <c r="S410" s="39">
        <f t="shared" si="22"/>
        <v>-1654064</v>
      </c>
    </row>
    <row r="411" spans="1:19">
      <c r="A411" t="s">
        <v>1144</v>
      </c>
      <c r="B411" t="s">
        <v>1145</v>
      </c>
      <c r="C411" t="s">
        <v>483</v>
      </c>
      <c r="D411" t="s">
        <v>33</v>
      </c>
      <c r="E411" s="1">
        <v>7878.38</v>
      </c>
      <c r="F411" s="1">
        <v>7878.38</v>
      </c>
      <c r="G411" t="s">
        <v>930</v>
      </c>
      <c r="H411" t="s">
        <v>1152</v>
      </c>
      <c r="I411" t="s">
        <v>19</v>
      </c>
      <c r="J411" t="s">
        <v>43</v>
      </c>
      <c r="K411" t="s">
        <v>142</v>
      </c>
      <c r="L411" s="1">
        <v>1723.86</v>
      </c>
      <c r="M411" s="1">
        <v>1723.86</v>
      </c>
      <c r="N411" s="1">
        <v>1413</v>
      </c>
      <c r="O411" t="s">
        <v>142</v>
      </c>
      <c r="P411" t="s">
        <v>22</v>
      </c>
      <c r="Q411" s="4">
        <f t="shared" si="20"/>
        <v>43588</v>
      </c>
      <c r="R411" s="5">
        <f t="shared" si="21"/>
        <v>-38</v>
      </c>
      <c r="S411" s="39">
        <f t="shared" si="22"/>
        <v>-1654064</v>
      </c>
    </row>
    <row r="412" spans="1:19">
      <c r="A412" t="s">
        <v>1144</v>
      </c>
      <c r="B412" t="s">
        <v>1145</v>
      </c>
      <c r="C412" t="s">
        <v>483</v>
      </c>
      <c r="D412" t="s">
        <v>33</v>
      </c>
      <c r="E412" s="1">
        <v>7878.38</v>
      </c>
      <c r="F412" s="1">
        <v>7878.38</v>
      </c>
      <c r="G412" t="s">
        <v>930</v>
      </c>
      <c r="H412" t="s">
        <v>1153</v>
      </c>
      <c r="I412" t="s">
        <v>19</v>
      </c>
      <c r="J412" t="s">
        <v>265</v>
      </c>
      <c r="K412" t="s">
        <v>328</v>
      </c>
      <c r="L412" s="1">
        <v>152.26</v>
      </c>
      <c r="M412" s="1">
        <v>152.26</v>
      </c>
      <c r="N412" s="1">
        <v>124.8</v>
      </c>
      <c r="O412" t="s">
        <v>328</v>
      </c>
      <c r="P412" t="s">
        <v>22</v>
      </c>
      <c r="Q412" s="4">
        <f t="shared" si="20"/>
        <v>43590</v>
      </c>
      <c r="R412" s="5">
        <f t="shared" si="21"/>
        <v>-40</v>
      </c>
      <c r="S412" s="39">
        <f t="shared" si="22"/>
        <v>-1741200</v>
      </c>
    </row>
    <row r="413" spans="1:19">
      <c r="A413" t="s">
        <v>1144</v>
      </c>
      <c r="B413" t="s">
        <v>1145</v>
      </c>
      <c r="C413" t="s">
        <v>483</v>
      </c>
      <c r="D413" t="s">
        <v>33</v>
      </c>
      <c r="E413" s="1">
        <v>7878.38</v>
      </c>
      <c r="F413" s="1">
        <v>7878.38</v>
      </c>
      <c r="G413" t="s">
        <v>930</v>
      </c>
      <c r="H413" t="s">
        <v>1154</v>
      </c>
      <c r="I413" t="s">
        <v>19</v>
      </c>
      <c r="J413" t="s">
        <v>43</v>
      </c>
      <c r="K413" t="s">
        <v>689</v>
      </c>
      <c r="L413" s="1">
        <v>390.4</v>
      </c>
      <c r="M413" s="1">
        <v>390.4</v>
      </c>
      <c r="N413" s="1">
        <v>320</v>
      </c>
      <c r="O413" t="s">
        <v>689</v>
      </c>
      <c r="P413" t="s">
        <v>22</v>
      </c>
      <c r="Q413" s="4">
        <f t="shared" si="20"/>
        <v>43585</v>
      </c>
      <c r="R413" s="5">
        <f t="shared" si="21"/>
        <v>-35</v>
      </c>
      <c r="S413" s="39">
        <f t="shared" si="22"/>
        <v>-1523375</v>
      </c>
    </row>
    <row r="414" spans="1:19">
      <c r="A414" t="s">
        <v>1155</v>
      </c>
      <c r="B414" t="s">
        <v>1156</v>
      </c>
      <c r="C414" t="s">
        <v>255</v>
      </c>
      <c r="D414" t="s">
        <v>33</v>
      </c>
      <c r="E414" s="1">
        <v>2672</v>
      </c>
      <c r="F414" s="1">
        <v>2672</v>
      </c>
      <c r="G414" t="s">
        <v>1157</v>
      </c>
      <c r="H414" t="s">
        <v>1158</v>
      </c>
      <c r="I414" t="s">
        <v>19</v>
      </c>
      <c r="J414" t="s">
        <v>69</v>
      </c>
      <c r="K414" t="s">
        <v>54</v>
      </c>
      <c r="L414" s="1">
        <v>3172</v>
      </c>
      <c r="M414" s="1">
        <v>2672</v>
      </c>
      <c r="N414" s="1">
        <v>2672</v>
      </c>
      <c r="O414" t="s">
        <v>316</v>
      </c>
      <c r="P414" t="s">
        <v>29</v>
      </c>
      <c r="Q414" s="4">
        <f t="shared" si="20"/>
        <v>43560</v>
      </c>
      <c r="R414" s="5">
        <f t="shared" si="21"/>
        <v>-9</v>
      </c>
      <c r="S414" s="39">
        <f t="shared" si="22"/>
        <v>-391500</v>
      </c>
    </row>
    <row r="415" spans="1:19">
      <c r="A415" t="s">
        <v>1159</v>
      </c>
      <c r="B415" t="s">
        <v>1160</v>
      </c>
      <c r="C415" t="s">
        <v>493</v>
      </c>
      <c r="D415" t="s">
        <v>84</v>
      </c>
      <c r="E415" s="1">
        <v>12095.28</v>
      </c>
      <c r="F415" s="1">
        <v>12095.28</v>
      </c>
      <c r="G415" t="s">
        <v>1161</v>
      </c>
      <c r="H415" t="s">
        <v>1162</v>
      </c>
      <c r="I415" t="s">
        <v>19</v>
      </c>
      <c r="J415" t="s">
        <v>90</v>
      </c>
      <c r="K415" t="s">
        <v>394</v>
      </c>
      <c r="L415" s="1">
        <v>97.6</v>
      </c>
      <c r="M415" s="1">
        <v>97.6</v>
      </c>
      <c r="N415" s="1">
        <v>80</v>
      </c>
      <c r="O415" t="s">
        <v>394</v>
      </c>
      <c r="P415" t="s">
        <v>22</v>
      </c>
      <c r="Q415" s="4">
        <f t="shared" si="20"/>
        <v>43535</v>
      </c>
      <c r="R415" s="5">
        <f t="shared" si="21"/>
        <v>22</v>
      </c>
      <c r="S415" s="39">
        <f t="shared" si="22"/>
        <v>956450</v>
      </c>
    </row>
    <row r="416" spans="1:19">
      <c r="A416" t="s">
        <v>1159</v>
      </c>
      <c r="B416" t="s">
        <v>1160</v>
      </c>
      <c r="C416" t="s">
        <v>493</v>
      </c>
      <c r="D416" t="s">
        <v>84</v>
      </c>
      <c r="E416" s="1">
        <v>12095.28</v>
      </c>
      <c r="F416" s="1">
        <v>12095.28</v>
      </c>
      <c r="G416" t="s">
        <v>1161</v>
      </c>
      <c r="H416" t="s">
        <v>1163</v>
      </c>
      <c r="I416" t="s">
        <v>19</v>
      </c>
      <c r="J416" t="s">
        <v>90</v>
      </c>
      <c r="K416" t="s">
        <v>394</v>
      </c>
      <c r="L416" s="1">
        <v>864.25</v>
      </c>
      <c r="M416" s="1">
        <v>864.25</v>
      </c>
      <c r="N416" s="1">
        <v>708.4</v>
      </c>
      <c r="O416" t="s">
        <v>394</v>
      </c>
      <c r="P416" t="s">
        <v>22</v>
      </c>
      <c r="Q416" s="4">
        <f t="shared" si="20"/>
        <v>43535</v>
      </c>
      <c r="R416" s="5">
        <f t="shared" si="21"/>
        <v>22</v>
      </c>
      <c r="S416" s="39">
        <f t="shared" si="22"/>
        <v>956450</v>
      </c>
    </row>
    <row r="417" spans="1:19">
      <c r="A417" t="s">
        <v>1159</v>
      </c>
      <c r="B417" t="s">
        <v>1160</v>
      </c>
      <c r="C417" t="s">
        <v>493</v>
      </c>
      <c r="D417" t="s">
        <v>84</v>
      </c>
      <c r="E417" s="1">
        <v>12095.28</v>
      </c>
      <c r="F417" s="1">
        <v>12095.28</v>
      </c>
      <c r="G417" t="s">
        <v>1161</v>
      </c>
      <c r="H417" t="s">
        <v>1164</v>
      </c>
      <c r="I417" t="s">
        <v>19</v>
      </c>
      <c r="J417" t="s">
        <v>90</v>
      </c>
      <c r="K417" t="s">
        <v>394</v>
      </c>
      <c r="L417" s="1">
        <v>1830</v>
      </c>
      <c r="M417" s="1">
        <v>1830</v>
      </c>
      <c r="N417" s="1">
        <v>1500</v>
      </c>
      <c r="O417" t="s">
        <v>394</v>
      </c>
      <c r="P417" t="s">
        <v>22</v>
      </c>
      <c r="Q417" s="4">
        <f t="shared" si="20"/>
        <v>43535</v>
      </c>
      <c r="R417" s="5">
        <f t="shared" si="21"/>
        <v>22</v>
      </c>
      <c r="S417" s="39">
        <f t="shared" si="22"/>
        <v>956450</v>
      </c>
    </row>
    <row r="418" spans="1:19">
      <c r="A418" t="s">
        <v>1159</v>
      </c>
      <c r="B418" t="s">
        <v>1160</v>
      </c>
      <c r="C418" t="s">
        <v>493</v>
      </c>
      <c r="D418" t="s">
        <v>84</v>
      </c>
      <c r="E418" s="1">
        <v>12095.28</v>
      </c>
      <c r="F418" s="1">
        <v>12095.28</v>
      </c>
      <c r="G418" t="s">
        <v>1161</v>
      </c>
      <c r="H418" t="s">
        <v>1165</v>
      </c>
      <c r="I418" t="s">
        <v>19</v>
      </c>
      <c r="J418" t="s">
        <v>90</v>
      </c>
      <c r="K418" t="s">
        <v>394</v>
      </c>
      <c r="L418" s="1">
        <v>97.6</v>
      </c>
      <c r="M418" s="1">
        <v>97.6</v>
      </c>
      <c r="N418" s="1">
        <v>80</v>
      </c>
      <c r="O418" t="s">
        <v>394</v>
      </c>
      <c r="P418" t="s">
        <v>22</v>
      </c>
      <c r="Q418" s="4">
        <f t="shared" si="20"/>
        <v>43535</v>
      </c>
      <c r="R418" s="5">
        <f t="shared" si="21"/>
        <v>22</v>
      </c>
      <c r="S418" s="39">
        <f t="shared" si="22"/>
        <v>956450</v>
      </c>
    </row>
    <row r="419" spans="1:19">
      <c r="A419" t="s">
        <v>1159</v>
      </c>
      <c r="B419" t="s">
        <v>1160</v>
      </c>
      <c r="C419" t="s">
        <v>493</v>
      </c>
      <c r="D419" t="s">
        <v>84</v>
      </c>
      <c r="E419" s="1">
        <v>12095.28</v>
      </c>
      <c r="F419" s="1">
        <v>12095.28</v>
      </c>
      <c r="G419" t="s">
        <v>1161</v>
      </c>
      <c r="H419" t="s">
        <v>1166</v>
      </c>
      <c r="I419" t="s">
        <v>19</v>
      </c>
      <c r="J419" t="s">
        <v>65</v>
      </c>
      <c r="K419" t="s">
        <v>40</v>
      </c>
      <c r="L419" s="1">
        <v>1073.5999999999999</v>
      </c>
      <c r="M419" s="1">
        <v>1073.5999999999999</v>
      </c>
      <c r="N419" s="1">
        <v>880</v>
      </c>
      <c r="O419" t="s">
        <v>40</v>
      </c>
      <c r="P419" t="s">
        <v>22</v>
      </c>
      <c r="Q419" s="4">
        <f t="shared" si="20"/>
        <v>43507</v>
      </c>
      <c r="R419" s="5">
        <f t="shared" si="21"/>
        <v>50</v>
      </c>
      <c r="S419" s="39">
        <f t="shared" si="22"/>
        <v>2172350</v>
      </c>
    </row>
    <row r="420" spans="1:19">
      <c r="A420" t="s">
        <v>1159</v>
      </c>
      <c r="B420" t="s">
        <v>1160</v>
      </c>
      <c r="C420" t="s">
        <v>493</v>
      </c>
      <c r="D420" t="s">
        <v>84</v>
      </c>
      <c r="E420" s="1">
        <v>12095.28</v>
      </c>
      <c r="F420" s="1">
        <v>12095.28</v>
      </c>
      <c r="G420" t="s">
        <v>1161</v>
      </c>
      <c r="H420" t="s">
        <v>1167</v>
      </c>
      <c r="I420" t="s">
        <v>19</v>
      </c>
      <c r="J420" t="s">
        <v>90</v>
      </c>
      <c r="K420" t="s">
        <v>394</v>
      </c>
      <c r="L420" s="1">
        <v>97.6</v>
      </c>
      <c r="M420" s="1">
        <v>97.6</v>
      </c>
      <c r="N420" s="1">
        <v>80</v>
      </c>
      <c r="O420" t="s">
        <v>394</v>
      </c>
      <c r="P420" t="s">
        <v>22</v>
      </c>
      <c r="Q420" s="4">
        <f t="shared" si="20"/>
        <v>43535</v>
      </c>
      <c r="R420" s="5">
        <f t="shared" si="21"/>
        <v>22</v>
      </c>
      <c r="S420" s="39">
        <f t="shared" si="22"/>
        <v>956450</v>
      </c>
    </row>
    <row r="421" spans="1:19">
      <c r="A421" t="s">
        <v>1159</v>
      </c>
      <c r="B421" t="s">
        <v>1160</v>
      </c>
      <c r="C421" t="s">
        <v>493</v>
      </c>
      <c r="D421" t="s">
        <v>84</v>
      </c>
      <c r="E421" s="1">
        <v>12095.28</v>
      </c>
      <c r="F421" s="1">
        <v>12095.28</v>
      </c>
      <c r="G421" t="s">
        <v>1161</v>
      </c>
      <c r="H421" t="s">
        <v>1168</v>
      </c>
      <c r="I421" t="s">
        <v>19</v>
      </c>
      <c r="J421" t="s">
        <v>90</v>
      </c>
      <c r="K421" t="s">
        <v>394</v>
      </c>
      <c r="L421" s="1">
        <v>144.94</v>
      </c>
      <c r="M421" s="1">
        <v>144.94</v>
      </c>
      <c r="N421" s="1">
        <v>118.8</v>
      </c>
      <c r="O421" t="s">
        <v>394</v>
      </c>
      <c r="P421" t="s">
        <v>22</v>
      </c>
      <c r="Q421" s="4">
        <f t="shared" si="20"/>
        <v>43535</v>
      </c>
      <c r="R421" s="5">
        <f t="shared" si="21"/>
        <v>22</v>
      </c>
      <c r="S421" s="39">
        <f t="shared" si="22"/>
        <v>956450</v>
      </c>
    </row>
    <row r="422" spans="1:19">
      <c r="A422" t="s">
        <v>1159</v>
      </c>
      <c r="B422" t="s">
        <v>1160</v>
      </c>
      <c r="C422" t="s">
        <v>493</v>
      </c>
      <c r="D422" t="s">
        <v>84</v>
      </c>
      <c r="E422" s="1">
        <v>12095.28</v>
      </c>
      <c r="F422" s="1">
        <v>12095.28</v>
      </c>
      <c r="G422" t="s">
        <v>1161</v>
      </c>
      <c r="H422" t="s">
        <v>1169</v>
      </c>
      <c r="I422" t="s">
        <v>19</v>
      </c>
      <c r="J422" t="s">
        <v>90</v>
      </c>
      <c r="K422" t="s">
        <v>394</v>
      </c>
      <c r="L422" s="1">
        <v>499.22</v>
      </c>
      <c r="M422" s="1">
        <v>499.22</v>
      </c>
      <c r="N422" s="1">
        <v>409.2</v>
      </c>
      <c r="O422" t="s">
        <v>394</v>
      </c>
      <c r="P422" t="s">
        <v>22</v>
      </c>
      <c r="Q422" s="4">
        <f t="shared" si="20"/>
        <v>43535</v>
      </c>
      <c r="R422" s="5">
        <f t="shared" si="21"/>
        <v>22</v>
      </c>
      <c r="S422" s="39">
        <f t="shared" si="22"/>
        <v>956450</v>
      </c>
    </row>
    <row r="423" spans="1:19">
      <c r="A423" t="s">
        <v>1159</v>
      </c>
      <c r="B423" t="s">
        <v>1160</v>
      </c>
      <c r="C423" t="s">
        <v>493</v>
      </c>
      <c r="D423" t="s">
        <v>84</v>
      </c>
      <c r="E423" s="1">
        <v>12095.28</v>
      </c>
      <c r="F423" s="1">
        <v>12095.28</v>
      </c>
      <c r="G423" t="s">
        <v>1161</v>
      </c>
      <c r="H423" t="s">
        <v>1170</v>
      </c>
      <c r="I423" t="s">
        <v>19</v>
      </c>
      <c r="J423" t="s">
        <v>65</v>
      </c>
      <c r="K423" t="s">
        <v>40</v>
      </c>
      <c r="L423" s="1">
        <v>1051.05</v>
      </c>
      <c r="M423" s="1">
        <v>1051.05</v>
      </c>
      <c r="N423" s="1">
        <v>861.52</v>
      </c>
      <c r="O423" t="s">
        <v>40</v>
      </c>
      <c r="P423" t="s">
        <v>22</v>
      </c>
      <c r="Q423" s="4">
        <f t="shared" si="20"/>
        <v>43507</v>
      </c>
      <c r="R423" s="5">
        <f t="shared" si="21"/>
        <v>50</v>
      </c>
      <c r="S423" s="39">
        <f t="shared" si="22"/>
        <v>2172350</v>
      </c>
    </row>
    <row r="424" spans="1:19">
      <c r="A424" t="s">
        <v>1159</v>
      </c>
      <c r="B424" t="s">
        <v>1160</v>
      </c>
      <c r="C424" t="s">
        <v>493</v>
      </c>
      <c r="D424" t="s">
        <v>84</v>
      </c>
      <c r="E424" s="1">
        <v>12095.28</v>
      </c>
      <c r="F424" s="1">
        <v>12095.28</v>
      </c>
      <c r="G424" t="s">
        <v>1161</v>
      </c>
      <c r="H424" t="s">
        <v>1171</v>
      </c>
      <c r="I424" t="s">
        <v>19</v>
      </c>
      <c r="J424" t="s">
        <v>65</v>
      </c>
      <c r="K424" t="s">
        <v>40</v>
      </c>
      <c r="L424" s="1">
        <v>553.98</v>
      </c>
      <c r="M424" s="1">
        <v>553.98</v>
      </c>
      <c r="N424" s="1">
        <v>454.08</v>
      </c>
      <c r="O424" t="s">
        <v>40</v>
      </c>
      <c r="P424" t="s">
        <v>22</v>
      </c>
      <c r="Q424" s="4">
        <f t="shared" si="20"/>
        <v>43507</v>
      </c>
      <c r="R424" s="5">
        <f t="shared" si="21"/>
        <v>50</v>
      </c>
      <c r="S424" s="39">
        <f t="shared" si="22"/>
        <v>2172350</v>
      </c>
    </row>
    <row r="425" spans="1:19">
      <c r="A425" t="s">
        <v>1159</v>
      </c>
      <c r="B425" t="s">
        <v>1160</v>
      </c>
      <c r="C425" t="s">
        <v>493</v>
      </c>
      <c r="D425" t="s">
        <v>84</v>
      </c>
      <c r="E425" s="1">
        <v>12095.28</v>
      </c>
      <c r="F425" s="1">
        <v>12095.28</v>
      </c>
      <c r="G425" t="s">
        <v>1161</v>
      </c>
      <c r="H425" t="s">
        <v>1172</v>
      </c>
      <c r="I425" t="s">
        <v>19</v>
      </c>
      <c r="J425" t="s">
        <v>90</v>
      </c>
      <c r="K425" t="s">
        <v>394</v>
      </c>
      <c r="L425" s="1">
        <v>292.8</v>
      </c>
      <c r="M425" s="1">
        <v>292.8</v>
      </c>
      <c r="N425" s="1">
        <v>240</v>
      </c>
      <c r="O425" t="s">
        <v>394</v>
      </c>
      <c r="P425" t="s">
        <v>22</v>
      </c>
      <c r="Q425" s="4">
        <f t="shared" si="20"/>
        <v>43535</v>
      </c>
      <c r="R425" s="5">
        <f t="shared" si="21"/>
        <v>22</v>
      </c>
      <c r="S425" s="39">
        <f t="shared" si="22"/>
        <v>956450</v>
      </c>
    </row>
    <row r="426" spans="1:19">
      <c r="A426" t="s">
        <v>1159</v>
      </c>
      <c r="B426" t="s">
        <v>1160</v>
      </c>
      <c r="C426" t="s">
        <v>493</v>
      </c>
      <c r="D426" t="s">
        <v>84</v>
      </c>
      <c r="E426" s="1">
        <v>12095.28</v>
      </c>
      <c r="F426" s="1">
        <v>12095.28</v>
      </c>
      <c r="G426" t="s">
        <v>1161</v>
      </c>
      <c r="H426" t="s">
        <v>1173</v>
      </c>
      <c r="I426" t="s">
        <v>19</v>
      </c>
      <c r="J426" t="s">
        <v>90</v>
      </c>
      <c r="K426" t="s">
        <v>394</v>
      </c>
      <c r="L426" s="1">
        <v>457.35</v>
      </c>
      <c r="M426" s="1">
        <v>457.35</v>
      </c>
      <c r="N426" s="1">
        <v>374.88</v>
      </c>
      <c r="O426" t="s">
        <v>394</v>
      </c>
      <c r="P426" t="s">
        <v>22</v>
      </c>
      <c r="Q426" s="4">
        <f t="shared" si="20"/>
        <v>43535</v>
      </c>
      <c r="R426" s="5">
        <f t="shared" si="21"/>
        <v>22</v>
      </c>
      <c r="S426" s="39">
        <f t="shared" si="22"/>
        <v>956450</v>
      </c>
    </row>
    <row r="427" spans="1:19">
      <c r="A427" t="s">
        <v>1159</v>
      </c>
      <c r="B427" t="s">
        <v>1160</v>
      </c>
      <c r="C427" t="s">
        <v>493</v>
      </c>
      <c r="D427" t="s">
        <v>84</v>
      </c>
      <c r="E427" s="1">
        <v>12095.28</v>
      </c>
      <c r="F427" s="1">
        <v>12095.28</v>
      </c>
      <c r="G427" t="s">
        <v>1161</v>
      </c>
      <c r="H427" t="s">
        <v>1174</v>
      </c>
      <c r="I427" t="s">
        <v>19</v>
      </c>
      <c r="J427" t="s">
        <v>90</v>
      </c>
      <c r="K427" t="s">
        <v>394</v>
      </c>
      <c r="L427" s="1">
        <v>1647</v>
      </c>
      <c r="M427" s="1">
        <v>1647</v>
      </c>
      <c r="N427" s="1">
        <v>1350</v>
      </c>
      <c r="O427" t="s">
        <v>394</v>
      </c>
      <c r="P427" t="s">
        <v>22</v>
      </c>
      <c r="Q427" s="4">
        <f t="shared" si="20"/>
        <v>43535</v>
      </c>
      <c r="R427" s="5">
        <f t="shared" si="21"/>
        <v>22</v>
      </c>
      <c r="S427" s="39">
        <f t="shared" si="22"/>
        <v>956450</v>
      </c>
    </row>
    <row r="428" spans="1:19">
      <c r="A428" t="s">
        <v>1159</v>
      </c>
      <c r="B428" t="s">
        <v>1160</v>
      </c>
      <c r="C428" t="s">
        <v>493</v>
      </c>
      <c r="D428" t="s">
        <v>84</v>
      </c>
      <c r="E428" s="1">
        <v>12095.28</v>
      </c>
      <c r="F428" s="1">
        <v>12095.28</v>
      </c>
      <c r="G428" t="s">
        <v>1161</v>
      </c>
      <c r="H428" t="s">
        <v>1175</v>
      </c>
      <c r="I428" t="s">
        <v>19</v>
      </c>
      <c r="J428" t="s">
        <v>90</v>
      </c>
      <c r="K428" t="s">
        <v>394</v>
      </c>
      <c r="L428" s="1">
        <v>828.82</v>
      </c>
      <c r="M428" s="1">
        <v>828.82</v>
      </c>
      <c r="N428" s="1">
        <v>679.36</v>
      </c>
      <c r="O428" t="s">
        <v>394</v>
      </c>
      <c r="P428" t="s">
        <v>22</v>
      </c>
      <c r="Q428" s="4">
        <f t="shared" si="20"/>
        <v>43535</v>
      </c>
      <c r="R428" s="5">
        <f t="shared" si="21"/>
        <v>22</v>
      </c>
      <c r="S428" s="39">
        <f t="shared" si="22"/>
        <v>956450</v>
      </c>
    </row>
    <row r="429" spans="1:19">
      <c r="A429" t="s">
        <v>1159</v>
      </c>
      <c r="B429" t="s">
        <v>1160</v>
      </c>
      <c r="C429" t="s">
        <v>493</v>
      </c>
      <c r="D429" t="s">
        <v>84</v>
      </c>
      <c r="E429" s="1">
        <v>12095.28</v>
      </c>
      <c r="F429" s="1">
        <v>12095.28</v>
      </c>
      <c r="G429" t="s">
        <v>1161</v>
      </c>
      <c r="H429" t="s">
        <v>1176</v>
      </c>
      <c r="I429" t="s">
        <v>19</v>
      </c>
      <c r="J429" t="s">
        <v>65</v>
      </c>
      <c r="K429" t="s">
        <v>40</v>
      </c>
      <c r="L429" s="1">
        <v>195.2</v>
      </c>
      <c r="M429" s="1">
        <v>195.2</v>
      </c>
      <c r="N429" s="1">
        <v>160</v>
      </c>
      <c r="O429" t="s">
        <v>40</v>
      </c>
      <c r="P429" t="s">
        <v>22</v>
      </c>
      <c r="Q429" s="4">
        <f t="shared" si="20"/>
        <v>43507</v>
      </c>
      <c r="R429" s="5">
        <f t="shared" si="21"/>
        <v>50</v>
      </c>
      <c r="S429" s="39">
        <f t="shared" si="22"/>
        <v>2172350</v>
      </c>
    </row>
    <row r="430" spans="1:19">
      <c r="A430" t="s">
        <v>1159</v>
      </c>
      <c r="B430" t="s">
        <v>1160</v>
      </c>
      <c r="C430" t="s">
        <v>493</v>
      </c>
      <c r="D430" t="s">
        <v>84</v>
      </c>
      <c r="E430" s="1">
        <v>12095.28</v>
      </c>
      <c r="F430" s="1">
        <v>12095.28</v>
      </c>
      <c r="G430" t="s">
        <v>1161</v>
      </c>
      <c r="H430" t="s">
        <v>1177</v>
      </c>
      <c r="I430" t="s">
        <v>19</v>
      </c>
      <c r="J430" t="s">
        <v>65</v>
      </c>
      <c r="K430" t="s">
        <v>40</v>
      </c>
      <c r="L430" s="1">
        <v>424.56</v>
      </c>
      <c r="M430" s="1">
        <v>424.56</v>
      </c>
      <c r="N430" s="1">
        <v>348</v>
      </c>
      <c r="O430" t="s">
        <v>40</v>
      </c>
      <c r="P430" t="s">
        <v>22</v>
      </c>
      <c r="Q430" s="4">
        <f t="shared" si="20"/>
        <v>43507</v>
      </c>
      <c r="R430" s="5">
        <f t="shared" si="21"/>
        <v>50</v>
      </c>
      <c r="S430" s="39">
        <f t="shared" si="22"/>
        <v>2172350</v>
      </c>
    </row>
    <row r="431" spans="1:19">
      <c r="A431" t="s">
        <v>1159</v>
      </c>
      <c r="B431" t="s">
        <v>1160</v>
      </c>
      <c r="C431" t="s">
        <v>493</v>
      </c>
      <c r="D431" t="s">
        <v>84</v>
      </c>
      <c r="E431" s="1">
        <v>12095.28</v>
      </c>
      <c r="F431" s="1">
        <v>12095.28</v>
      </c>
      <c r="G431" t="s">
        <v>1161</v>
      </c>
      <c r="H431" t="s">
        <v>1178</v>
      </c>
      <c r="I431" t="s">
        <v>19</v>
      </c>
      <c r="J431" t="s">
        <v>65</v>
      </c>
      <c r="K431" t="s">
        <v>40</v>
      </c>
      <c r="L431" s="1">
        <v>598</v>
      </c>
      <c r="M431" s="1">
        <v>598</v>
      </c>
      <c r="N431" s="1">
        <v>490.16</v>
      </c>
      <c r="O431" t="s">
        <v>40</v>
      </c>
      <c r="P431" t="s">
        <v>22</v>
      </c>
      <c r="Q431" s="4">
        <f t="shared" si="20"/>
        <v>43507</v>
      </c>
      <c r="R431" s="5">
        <f t="shared" si="21"/>
        <v>50</v>
      </c>
      <c r="S431" s="39">
        <f t="shared" si="22"/>
        <v>2172350</v>
      </c>
    </row>
    <row r="432" spans="1:19">
      <c r="A432" t="s">
        <v>1159</v>
      </c>
      <c r="B432" t="s">
        <v>1160</v>
      </c>
      <c r="C432" t="s">
        <v>493</v>
      </c>
      <c r="D432" t="s">
        <v>84</v>
      </c>
      <c r="E432" s="1">
        <v>12095.28</v>
      </c>
      <c r="F432" s="1">
        <v>12095.28</v>
      </c>
      <c r="G432" t="s">
        <v>1161</v>
      </c>
      <c r="H432" t="s">
        <v>1179</v>
      </c>
      <c r="I432" t="s">
        <v>19</v>
      </c>
      <c r="J432" t="s">
        <v>90</v>
      </c>
      <c r="K432" t="s">
        <v>394</v>
      </c>
      <c r="L432" s="1">
        <v>885.72</v>
      </c>
      <c r="M432" s="1">
        <v>885.72</v>
      </c>
      <c r="N432" s="1">
        <v>726</v>
      </c>
      <c r="O432" t="s">
        <v>394</v>
      </c>
      <c r="P432" t="s">
        <v>22</v>
      </c>
      <c r="Q432" s="4">
        <f t="shared" si="20"/>
        <v>43535</v>
      </c>
      <c r="R432" s="5">
        <f t="shared" si="21"/>
        <v>22</v>
      </c>
      <c r="S432" s="39">
        <f t="shared" si="22"/>
        <v>956450</v>
      </c>
    </row>
    <row r="433" spans="1:19">
      <c r="A433" t="s">
        <v>1159</v>
      </c>
      <c r="B433" t="s">
        <v>1160</v>
      </c>
      <c r="C433" t="s">
        <v>493</v>
      </c>
      <c r="D433" t="s">
        <v>84</v>
      </c>
      <c r="E433" s="1">
        <v>12095.28</v>
      </c>
      <c r="F433" s="1">
        <v>12095.28</v>
      </c>
      <c r="G433" t="s">
        <v>1161</v>
      </c>
      <c r="H433" t="s">
        <v>1180</v>
      </c>
      <c r="I433" t="s">
        <v>19</v>
      </c>
      <c r="J433" t="s">
        <v>90</v>
      </c>
      <c r="K433" t="s">
        <v>394</v>
      </c>
      <c r="L433" s="1">
        <v>183</v>
      </c>
      <c r="M433" s="1">
        <v>183</v>
      </c>
      <c r="N433" s="1">
        <v>150</v>
      </c>
      <c r="O433" t="s">
        <v>394</v>
      </c>
      <c r="P433" t="s">
        <v>22</v>
      </c>
      <c r="Q433" s="4">
        <f t="shared" si="20"/>
        <v>43535</v>
      </c>
      <c r="R433" s="5">
        <f t="shared" si="21"/>
        <v>22</v>
      </c>
      <c r="S433" s="39">
        <f t="shared" si="22"/>
        <v>956450</v>
      </c>
    </row>
    <row r="434" spans="1:19">
      <c r="A434" t="s">
        <v>1159</v>
      </c>
      <c r="B434" t="s">
        <v>1160</v>
      </c>
      <c r="C434" t="s">
        <v>493</v>
      </c>
      <c r="D434" t="s">
        <v>84</v>
      </c>
      <c r="E434" s="1">
        <v>12095.28</v>
      </c>
      <c r="F434" s="1">
        <v>12095.28</v>
      </c>
      <c r="G434" t="s">
        <v>1161</v>
      </c>
      <c r="H434" t="s">
        <v>1181</v>
      </c>
      <c r="I434" t="s">
        <v>19</v>
      </c>
      <c r="J434" t="s">
        <v>65</v>
      </c>
      <c r="K434" t="s">
        <v>40</v>
      </c>
      <c r="L434" s="1">
        <v>97.6</v>
      </c>
      <c r="M434" s="1">
        <v>97.6</v>
      </c>
      <c r="N434" s="1">
        <v>80</v>
      </c>
      <c r="O434" t="s">
        <v>40</v>
      </c>
      <c r="P434" t="s">
        <v>22</v>
      </c>
      <c r="Q434" s="4">
        <f t="shared" si="20"/>
        <v>43507</v>
      </c>
      <c r="R434" s="5">
        <f t="shared" si="21"/>
        <v>50</v>
      </c>
      <c r="S434" s="39">
        <f t="shared" si="22"/>
        <v>2172350</v>
      </c>
    </row>
    <row r="435" spans="1:19">
      <c r="A435" t="s">
        <v>1159</v>
      </c>
      <c r="B435" t="s">
        <v>1160</v>
      </c>
      <c r="C435" t="s">
        <v>493</v>
      </c>
      <c r="D435" t="s">
        <v>84</v>
      </c>
      <c r="E435" s="1">
        <v>12095.28</v>
      </c>
      <c r="F435" s="1">
        <v>12095.28</v>
      </c>
      <c r="G435" t="s">
        <v>1161</v>
      </c>
      <c r="H435" t="s">
        <v>1182</v>
      </c>
      <c r="I435" t="s">
        <v>19</v>
      </c>
      <c r="J435" t="s">
        <v>65</v>
      </c>
      <c r="K435" t="s">
        <v>40</v>
      </c>
      <c r="L435" s="1">
        <v>1830</v>
      </c>
      <c r="M435" s="1">
        <v>1830</v>
      </c>
      <c r="N435" s="1">
        <v>1500</v>
      </c>
      <c r="O435" t="s">
        <v>40</v>
      </c>
      <c r="P435" t="s">
        <v>22</v>
      </c>
      <c r="Q435" s="4">
        <f t="shared" si="20"/>
        <v>43507</v>
      </c>
      <c r="R435" s="5">
        <f t="shared" si="21"/>
        <v>50</v>
      </c>
      <c r="S435" s="39">
        <f t="shared" si="22"/>
        <v>2172350</v>
      </c>
    </row>
    <row r="436" spans="1:19">
      <c r="A436" t="s">
        <v>1159</v>
      </c>
      <c r="B436" t="s">
        <v>1160</v>
      </c>
      <c r="C436" t="s">
        <v>493</v>
      </c>
      <c r="D436" t="s">
        <v>84</v>
      </c>
      <c r="E436" s="1">
        <v>12095.28</v>
      </c>
      <c r="F436" s="1">
        <v>12095.28</v>
      </c>
      <c r="G436" t="s">
        <v>1161</v>
      </c>
      <c r="H436" t="s">
        <v>1183</v>
      </c>
      <c r="I436" t="s">
        <v>19</v>
      </c>
      <c r="J436" t="s">
        <v>65</v>
      </c>
      <c r="K436" t="s">
        <v>40</v>
      </c>
      <c r="L436" s="1">
        <v>549</v>
      </c>
      <c r="M436" s="1">
        <v>549</v>
      </c>
      <c r="N436" s="1">
        <v>450</v>
      </c>
      <c r="O436" t="s">
        <v>40</v>
      </c>
      <c r="P436" t="s">
        <v>22</v>
      </c>
      <c r="Q436" s="4">
        <f t="shared" si="20"/>
        <v>43507</v>
      </c>
      <c r="R436" s="5">
        <f t="shared" si="21"/>
        <v>50</v>
      </c>
      <c r="S436" s="39">
        <f t="shared" si="22"/>
        <v>2172350</v>
      </c>
    </row>
    <row r="437" spans="1:19">
      <c r="A437" t="s">
        <v>1159</v>
      </c>
      <c r="B437" t="s">
        <v>1160</v>
      </c>
      <c r="C437" t="s">
        <v>493</v>
      </c>
      <c r="D437" t="s">
        <v>84</v>
      </c>
      <c r="E437" s="1">
        <v>12095.28</v>
      </c>
      <c r="F437" s="1">
        <v>12095.28</v>
      </c>
      <c r="G437" t="s">
        <v>1161</v>
      </c>
      <c r="H437" t="s">
        <v>1184</v>
      </c>
      <c r="I437" t="s">
        <v>19</v>
      </c>
      <c r="J437" t="s">
        <v>65</v>
      </c>
      <c r="K437" t="s">
        <v>40</v>
      </c>
      <c r="L437" s="1">
        <v>457.35</v>
      </c>
      <c r="M437" s="1">
        <v>457.35</v>
      </c>
      <c r="N437" s="1">
        <v>374.88</v>
      </c>
      <c r="O437" t="s">
        <v>40</v>
      </c>
      <c r="P437" t="s">
        <v>22</v>
      </c>
      <c r="Q437" s="4">
        <f t="shared" si="20"/>
        <v>43507</v>
      </c>
      <c r="R437" s="5">
        <f t="shared" si="21"/>
        <v>50</v>
      </c>
      <c r="S437" s="39">
        <f t="shared" si="22"/>
        <v>2172350</v>
      </c>
    </row>
    <row r="438" spans="1:19">
      <c r="A438" t="s">
        <v>1185</v>
      </c>
      <c r="B438" t="s">
        <v>1186</v>
      </c>
      <c r="C438" t="s">
        <v>83</v>
      </c>
      <c r="D438" t="s">
        <v>84</v>
      </c>
      <c r="E438" s="1">
        <v>2256.23</v>
      </c>
      <c r="F438" s="1">
        <v>2256.23</v>
      </c>
      <c r="G438" t="s">
        <v>1187</v>
      </c>
      <c r="H438" t="s">
        <v>660</v>
      </c>
      <c r="I438" t="s">
        <v>19</v>
      </c>
      <c r="J438" t="s">
        <v>104</v>
      </c>
      <c r="K438" t="s">
        <v>493</v>
      </c>
      <c r="L438" s="1">
        <v>2256.23</v>
      </c>
      <c r="M438" s="1">
        <v>2256.23</v>
      </c>
      <c r="N438" s="1">
        <v>2256.23</v>
      </c>
      <c r="O438" t="s">
        <v>104</v>
      </c>
      <c r="P438" t="s">
        <v>29</v>
      </c>
      <c r="Q438" s="4">
        <f t="shared" si="20"/>
        <v>43616</v>
      </c>
      <c r="R438" s="5">
        <f t="shared" si="21"/>
        <v>-53</v>
      </c>
      <c r="S438" s="39">
        <f t="shared" si="22"/>
        <v>-2308468</v>
      </c>
    </row>
    <row r="439" spans="1:19">
      <c r="A439" t="s">
        <v>1188</v>
      </c>
      <c r="B439" t="s">
        <v>1189</v>
      </c>
      <c r="C439" t="s">
        <v>83</v>
      </c>
      <c r="D439" t="s">
        <v>84</v>
      </c>
      <c r="E439" s="1">
        <v>1382</v>
      </c>
      <c r="F439" s="1">
        <v>1382</v>
      </c>
      <c r="G439" t="s">
        <v>123</v>
      </c>
      <c r="H439" t="s">
        <v>1190</v>
      </c>
      <c r="I439" t="s">
        <v>19</v>
      </c>
      <c r="J439" t="s">
        <v>335</v>
      </c>
      <c r="K439" t="s">
        <v>104</v>
      </c>
      <c r="L439" s="1">
        <v>1382</v>
      </c>
      <c r="M439" s="1">
        <v>1382</v>
      </c>
      <c r="N439" s="1">
        <v>1382</v>
      </c>
      <c r="O439" t="s">
        <v>104</v>
      </c>
      <c r="P439" t="s">
        <v>29</v>
      </c>
      <c r="Q439" s="4">
        <f t="shared" si="20"/>
        <v>43616</v>
      </c>
      <c r="R439" s="5">
        <f t="shared" si="21"/>
        <v>-53</v>
      </c>
      <c r="S439" s="39">
        <f t="shared" si="22"/>
        <v>-2308468</v>
      </c>
    </row>
    <row r="440" spans="1:19">
      <c r="A440" t="s">
        <v>1191</v>
      </c>
      <c r="B440" t="s">
        <v>1192</v>
      </c>
      <c r="C440" t="s">
        <v>83</v>
      </c>
      <c r="D440" t="s">
        <v>84</v>
      </c>
      <c r="E440" s="1">
        <v>3000</v>
      </c>
      <c r="F440" s="1">
        <v>3000</v>
      </c>
      <c r="G440" t="s">
        <v>831</v>
      </c>
      <c r="H440" t="s">
        <v>1193</v>
      </c>
      <c r="I440" t="s">
        <v>19</v>
      </c>
      <c r="J440" t="s">
        <v>104</v>
      </c>
      <c r="K440" t="s">
        <v>105</v>
      </c>
      <c r="L440" s="1">
        <v>3000</v>
      </c>
      <c r="M440" s="1">
        <v>3000</v>
      </c>
      <c r="N440" s="1">
        <v>3000</v>
      </c>
      <c r="O440" t="s">
        <v>105</v>
      </c>
      <c r="P440" t="s">
        <v>22</v>
      </c>
      <c r="Q440" s="4">
        <f t="shared" ref="Q440:Q503" si="23">O440+60</f>
        <v>43618</v>
      </c>
      <c r="R440" s="5">
        <f t="shared" ref="R440:R503" si="24">C440-Q440</f>
        <v>-55</v>
      </c>
      <c r="S440" s="39">
        <f t="shared" ref="S440:S503" si="25">R440*O440</f>
        <v>-2395690</v>
      </c>
    </row>
    <row r="441" spans="1:19">
      <c r="A441" t="s">
        <v>1194</v>
      </c>
      <c r="B441" t="s">
        <v>1195</v>
      </c>
      <c r="C441" t="s">
        <v>791</v>
      </c>
      <c r="D441" t="s">
        <v>20</v>
      </c>
      <c r="E441" s="1">
        <v>3000</v>
      </c>
      <c r="F441" s="1">
        <v>3000</v>
      </c>
      <c r="G441" t="s">
        <v>1196</v>
      </c>
      <c r="H441" t="s">
        <v>1197</v>
      </c>
      <c r="I441" t="s">
        <v>19</v>
      </c>
      <c r="J441" t="s">
        <v>415</v>
      </c>
      <c r="K441" t="s">
        <v>158</v>
      </c>
      <c r="L441" s="1">
        <v>3000</v>
      </c>
      <c r="M441" s="1">
        <v>3000</v>
      </c>
      <c r="N441" s="1">
        <v>3000</v>
      </c>
      <c r="O441" t="s">
        <v>158</v>
      </c>
      <c r="P441" t="s">
        <v>29</v>
      </c>
      <c r="Q441" s="4">
        <f t="shared" si="23"/>
        <v>43662</v>
      </c>
      <c r="R441" s="5">
        <f t="shared" si="24"/>
        <v>-46</v>
      </c>
      <c r="S441" s="39">
        <f t="shared" si="25"/>
        <v>-2005692</v>
      </c>
    </row>
    <row r="442" spans="1:19">
      <c r="A442" t="s">
        <v>1198</v>
      </c>
      <c r="B442" t="s">
        <v>1199</v>
      </c>
      <c r="C442" t="s">
        <v>242</v>
      </c>
      <c r="D442" t="s">
        <v>215</v>
      </c>
      <c r="E442" s="1">
        <v>1602</v>
      </c>
      <c r="F442" s="1">
        <v>1602</v>
      </c>
      <c r="G442" t="s">
        <v>1200</v>
      </c>
      <c r="H442" t="s">
        <v>1201</v>
      </c>
      <c r="I442" t="s">
        <v>19</v>
      </c>
      <c r="J442" t="s">
        <v>641</v>
      </c>
      <c r="K442" t="s">
        <v>75</v>
      </c>
      <c r="L442" s="1">
        <v>1602</v>
      </c>
      <c r="M442" s="1">
        <v>1602</v>
      </c>
      <c r="N442" s="1">
        <v>1602</v>
      </c>
      <c r="O442" t="s">
        <v>76</v>
      </c>
      <c r="P442" t="s">
        <v>1202</v>
      </c>
      <c r="Q442" s="4">
        <f t="shared" si="23"/>
        <v>43501</v>
      </c>
      <c r="R442" s="5">
        <f t="shared" si="24"/>
        <v>69</v>
      </c>
      <c r="S442" s="39">
        <f t="shared" si="25"/>
        <v>2997429</v>
      </c>
    </row>
    <row r="443" spans="1:19">
      <c r="A443" t="s">
        <v>1203</v>
      </c>
      <c r="B443" t="s">
        <v>1204</v>
      </c>
      <c r="C443" t="s">
        <v>98</v>
      </c>
      <c r="D443" t="s">
        <v>83</v>
      </c>
      <c r="E443" s="1">
        <v>2166.67</v>
      </c>
      <c r="F443" s="1">
        <v>2166.67</v>
      </c>
      <c r="G443" t="s">
        <v>724</v>
      </c>
      <c r="H443" t="s">
        <v>27</v>
      </c>
      <c r="I443" t="s">
        <v>19</v>
      </c>
      <c r="J443" t="s">
        <v>265</v>
      </c>
      <c r="K443" t="s">
        <v>230</v>
      </c>
      <c r="L443" s="1">
        <v>2166.67</v>
      </c>
      <c r="M443" s="1">
        <v>2166.67</v>
      </c>
      <c r="N443" s="1">
        <v>2166.67</v>
      </c>
      <c r="O443" t="s">
        <v>230</v>
      </c>
      <c r="P443" t="s">
        <v>29</v>
      </c>
      <c r="Q443" s="4">
        <f t="shared" si="23"/>
        <v>43595</v>
      </c>
      <c r="R443" s="5">
        <f t="shared" si="24"/>
        <v>-53</v>
      </c>
      <c r="S443" s="39">
        <f t="shared" si="25"/>
        <v>-2307355</v>
      </c>
    </row>
    <row r="444" spans="1:19">
      <c r="A444" t="s">
        <v>1205</v>
      </c>
      <c r="B444" t="s">
        <v>1206</v>
      </c>
      <c r="C444" t="s">
        <v>145</v>
      </c>
      <c r="D444" t="s">
        <v>83</v>
      </c>
      <c r="E444" s="1">
        <v>2500</v>
      </c>
      <c r="F444" s="1">
        <v>2500</v>
      </c>
      <c r="G444" t="s">
        <v>1000</v>
      </c>
      <c r="H444" t="s">
        <v>1207</v>
      </c>
      <c r="I444" t="s">
        <v>19</v>
      </c>
      <c r="J444" t="s">
        <v>327</v>
      </c>
      <c r="K444" t="s">
        <v>328</v>
      </c>
      <c r="L444" s="1">
        <v>2500</v>
      </c>
      <c r="M444" s="1">
        <v>2500</v>
      </c>
      <c r="N444" s="1">
        <v>2500</v>
      </c>
      <c r="O444" t="s">
        <v>328</v>
      </c>
      <c r="P444" t="s">
        <v>29</v>
      </c>
      <c r="Q444" s="4">
        <f t="shared" si="23"/>
        <v>43590</v>
      </c>
      <c r="R444" s="5">
        <f t="shared" si="24"/>
        <v>-38</v>
      </c>
      <c r="S444" s="39">
        <f t="shared" si="25"/>
        <v>-1654140</v>
      </c>
    </row>
    <row r="445" spans="1:19">
      <c r="A445" t="s">
        <v>1208</v>
      </c>
      <c r="B445" t="s">
        <v>1209</v>
      </c>
      <c r="C445" t="s">
        <v>145</v>
      </c>
      <c r="D445" t="s">
        <v>83</v>
      </c>
      <c r="E445" s="1">
        <v>3000</v>
      </c>
      <c r="F445" s="1">
        <v>3000</v>
      </c>
      <c r="G445" t="s">
        <v>834</v>
      </c>
      <c r="H445" t="s">
        <v>586</v>
      </c>
      <c r="I445" t="s">
        <v>19</v>
      </c>
      <c r="J445" t="s">
        <v>328</v>
      </c>
      <c r="K445" t="s">
        <v>230</v>
      </c>
      <c r="L445" s="1">
        <v>3000</v>
      </c>
      <c r="M445" s="1">
        <v>3000</v>
      </c>
      <c r="N445" s="1">
        <v>3000</v>
      </c>
      <c r="O445" t="s">
        <v>210</v>
      </c>
      <c r="P445" t="s">
        <v>29</v>
      </c>
      <c r="Q445" s="4">
        <f t="shared" si="23"/>
        <v>43591</v>
      </c>
      <c r="R445" s="5">
        <f t="shared" si="24"/>
        <v>-39</v>
      </c>
      <c r="S445" s="39">
        <f t="shared" si="25"/>
        <v>-1697709</v>
      </c>
    </row>
    <row r="446" spans="1:19">
      <c r="A446" t="s">
        <v>1210</v>
      </c>
      <c r="B446" t="s">
        <v>1211</v>
      </c>
      <c r="C446" t="s">
        <v>483</v>
      </c>
      <c r="D446" t="s">
        <v>33</v>
      </c>
      <c r="E446" s="1">
        <v>4371</v>
      </c>
      <c r="F446" s="1">
        <v>4181</v>
      </c>
      <c r="G446" t="s">
        <v>1212</v>
      </c>
      <c r="H446" t="s">
        <v>1213</v>
      </c>
      <c r="I446" t="s">
        <v>19</v>
      </c>
      <c r="J446" t="s">
        <v>69</v>
      </c>
      <c r="K446" t="s">
        <v>168</v>
      </c>
      <c r="L446" s="1">
        <v>646.6</v>
      </c>
      <c r="M446" s="1">
        <v>646.6</v>
      </c>
      <c r="N446" s="1">
        <v>530</v>
      </c>
      <c r="O446" t="s">
        <v>168</v>
      </c>
      <c r="P446" t="s">
        <v>22</v>
      </c>
      <c r="Q446" s="4">
        <f t="shared" si="23"/>
        <v>43574</v>
      </c>
      <c r="R446" s="5">
        <f t="shared" si="24"/>
        <v>-24</v>
      </c>
      <c r="S446" s="39">
        <f t="shared" si="25"/>
        <v>-1044336</v>
      </c>
    </row>
    <row r="447" spans="1:19">
      <c r="A447" t="s">
        <v>1210</v>
      </c>
      <c r="B447" t="s">
        <v>1211</v>
      </c>
      <c r="C447" t="s">
        <v>483</v>
      </c>
      <c r="D447" t="s">
        <v>33</v>
      </c>
      <c r="E447" s="1">
        <v>4371</v>
      </c>
      <c r="F447" s="1">
        <v>4181</v>
      </c>
      <c r="G447" t="s">
        <v>1212</v>
      </c>
      <c r="H447" t="s">
        <v>1214</v>
      </c>
      <c r="I447" t="s">
        <v>19</v>
      </c>
      <c r="J447" t="s">
        <v>778</v>
      </c>
      <c r="K447" t="s">
        <v>740</v>
      </c>
      <c r="L447" s="1">
        <v>4011.36</v>
      </c>
      <c r="M447" s="1">
        <v>4011.36</v>
      </c>
      <c r="N447" s="1">
        <v>3288</v>
      </c>
      <c r="O447" t="s">
        <v>740</v>
      </c>
      <c r="P447" t="s">
        <v>22</v>
      </c>
      <c r="Q447" s="4">
        <f t="shared" si="23"/>
        <v>43577</v>
      </c>
      <c r="R447" s="5">
        <f t="shared" si="24"/>
        <v>-27</v>
      </c>
      <c r="S447" s="39">
        <f t="shared" si="25"/>
        <v>-1174959</v>
      </c>
    </row>
    <row r="448" spans="1:19">
      <c r="A448" t="s">
        <v>1210</v>
      </c>
      <c r="B448" t="s">
        <v>1211</v>
      </c>
      <c r="C448" t="s">
        <v>483</v>
      </c>
      <c r="D448" t="s">
        <v>33</v>
      </c>
      <c r="E448" s="1">
        <v>4371</v>
      </c>
      <c r="F448" s="1">
        <v>4181</v>
      </c>
      <c r="G448" t="s">
        <v>1212</v>
      </c>
      <c r="H448" t="s">
        <v>1215</v>
      </c>
      <c r="I448" t="s">
        <v>19</v>
      </c>
      <c r="J448" t="s">
        <v>72</v>
      </c>
      <c r="K448" t="s">
        <v>199</v>
      </c>
      <c r="L448" s="1">
        <v>442.86</v>
      </c>
      <c r="M448" s="1">
        <v>442.86</v>
      </c>
      <c r="N448" s="1">
        <v>363</v>
      </c>
      <c r="O448" t="s">
        <v>200</v>
      </c>
      <c r="P448" t="s">
        <v>22</v>
      </c>
      <c r="Q448" s="4">
        <f t="shared" si="23"/>
        <v>43547</v>
      </c>
      <c r="R448" s="5">
        <f t="shared" si="24"/>
        <v>3</v>
      </c>
      <c r="S448" s="39">
        <f t="shared" si="25"/>
        <v>130461</v>
      </c>
    </row>
    <row r="449" spans="1:19">
      <c r="A449" t="s">
        <v>1216</v>
      </c>
      <c r="B449" t="s">
        <v>1217</v>
      </c>
      <c r="C449" t="s">
        <v>493</v>
      </c>
      <c r="D449" t="s">
        <v>84</v>
      </c>
      <c r="E449" s="1">
        <v>2316</v>
      </c>
      <c r="F449" s="1">
        <v>485</v>
      </c>
      <c r="G449" t="s">
        <v>1218</v>
      </c>
      <c r="H449" t="s">
        <v>1219</v>
      </c>
      <c r="I449" t="s">
        <v>19</v>
      </c>
      <c r="J449" t="s">
        <v>767</v>
      </c>
      <c r="K449" t="s">
        <v>36</v>
      </c>
      <c r="L449" s="1">
        <v>591.70000000000005</v>
      </c>
      <c r="M449" s="1">
        <v>591.70000000000005</v>
      </c>
      <c r="N449" s="1">
        <v>485</v>
      </c>
      <c r="O449" t="s">
        <v>74</v>
      </c>
      <c r="P449" t="s">
        <v>22</v>
      </c>
      <c r="Q449" s="4">
        <f t="shared" si="23"/>
        <v>43498</v>
      </c>
      <c r="R449" s="5">
        <f t="shared" si="24"/>
        <v>59</v>
      </c>
      <c r="S449" s="39">
        <f t="shared" si="25"/>
        <v>2562842</v>
      </c>
    </row>
    <row r="450" spans="1:19">
      <c r="A450" t="s">
        <v>1220</v>
      </c>
      <c r="B450" t="s">
        <v>1221</v>
      </c>
      <c r="C450" t="s">
        <v>247</v>
      </c>
      <c r="D450" t="s">
        <v>162</v>
      </c>
      <c r="E450" s="1">
        <v>7880.56</v>
      </c>
      <c r="F450" s="1">
        <v>2897.23</v>
      </c>
      <c r="G450" t="s">
        <v>1222</v>
      </c>
      <c r="H450" t="s">
        <v>1223</v>
      </c>
      <c r="I450" t="s">
        <v>19</v>
      </c>
      <c r="J450" t="s">
        <v>507</v>
      </c>
      <c r="K450" t="s">
        <v>145</v>
      </c>
      <c r="L450" s="1">
        <v>3534.62</v>
      </c>
      <c r="M450" s="1">
        <v>3534.62</v>
      </c>
      <c r="N450" s="1">
        <v>2897.23</v>
      </c>
      <c r="O450" t="s">
        <v>145</v>
      </c>
      <c r="P450" t="s">
        <v>22</v>
      </c>
      <c r="Q450" s="4">
        <f t="shared" si="23"/>
        <v>43612</v>
      </c>
      <c r="R450" s="5">
        <f t="shared" si="24"/>
        <v>-28</v>
      </c>
      <c r="S450" s="39">
        <f t="shared" si="25"/>
        <v>-1219456</v>
      </c>
    </row>
    <row r="451" spans="1:19">
      <c r="A451" t="s">
        <v>1224</v>
      </c>
      <c r="B451" t="s">
        <v>1225</v>
      </c>
      <c r="C451" t="s">
        <v>990</v>
      </c>
      <c r="D451" t="s">
        <v>368</v>
      </c>
      <c r="E451" s="1">
        <v>4292</v>
      </c>
      <c r="F451" s="1">
        <v>4292</v>
      </c>
      <c r="G451" t="s">
        <v>1212</v>
      </c>
      <c r="H451" t="s">
        <v>1226</v>
      </c>
      <c r="I451" t="s">
        <v>19</v>
      </c>
      <c r="J451" t="s">
        <v>327</v>
      </c>
      <c r="K451" t="s">
        <v>328</v>
      </c>
      <c r="L451" s="1">
        <v>1726.3</v>
      </c>
      <c r="M451" s="1">
        <v>1726.3</v>
      </c>
      <c r="N451" s="1">
        <v>1415</v>
      </c>
      <c r="O451" t="s">
        <v>328</v>
      </c>
      <c r="P451" t="s">
        <v>22</v>
      </c>
      <c r="Q451" s="4">
        <f t="shared" si="23"/>
        <v>43590</v>
      </c>
      <c r="R451" s="5">
        <f t="shared" si="24"/>
        <v>23</v>
      </c>
      <c r="S451" s="39">
        <f t="shared" si="25"/>
        <v>1001190</v>
      </c>
    </row>
    <row r="452" spans="1:19">
      <c r="A452" t="s">
        <v>1224</v>
      </c>
      <c r="B452" t="s">
        <v>1225</v>
      </c>
      <c r="C452" t="s">
        <v>990</v>
      </c>
      <c r="D452" t="s">
        <v>368</v>
      </c>
      <c r="E452" s="1">
        <v>4292</v>
      </c>
      <c r="F452" s="1">
        <v>4292</v>
      </c>
      <c r="G452" t="s">
        <v>1212</v>
      </c>
      <c r="H452" t="s">
        <v>1227</v>
      </c>
      <c r="I452" t="s">
        <v>19</v>
      </c>
      <c r="J452" t="s">
        <v>459</v>
      </c>
      <c r="K452" t="s">
        <v>459</v>
      </c>
      <c r="L452" s="1">
        <v>3159.8</v>
      </c>
      <c r="M452" s="1">
        <v>3159.8</v>
      </c>
      <c r="N452" s="1">
        <v>2590</v>
      </c>
      <c r="O452" t="s">
        <v>185</v>
      </c>
      <c r="P452" t="s">
        <v>22</v>
      </c>
      <c r="Q452" s="4">
        <f t="shared" si="23"/>
        <v>43605</v>
      </c>
      <c r="R452" s="5">
        <f t="shared" si="24"/>
        <v>8</v>
      </c>
      <c r="S452" s="39">
        <f t="shared" si="25"/>
        <v>348360</v>
      </c>
    </row>
    <row r="453" spans="1:19">
      <c r="A453" t="s">
        <v>1224</v>
      </c>
      <c r="B453" t="s">
        <v>1225</v>
      </c>
      <c r="C453" t="s">
        <v>990</v>
      </c>
      <c r="D453" t="s">
        <v>368</v>
      </c>
      <c r="E453" s="1">
        <v>4292</v>
      </c>
      <c r="F453" s="1">
        <v>4292</v>
      </c>
      <c r="G453" t="s">
        <v>1212</v>
      </c>
      <c r="H453" t="s">
        <v>1228</v>
      </c>
      <c r="I453" t="s">
        <v>19</v>
      </c>
      <c r="J453" t="s">
        <v>75</v>
      </c>
      <c r="K453" t="s">
        <v>75</v>
      </c>
      <c r="L453" s="1">
        <v>350.14</v>
      </c>
      <c r="M453" s="1">
        <v>350.14</v>
      </c>
      <c r="N453" s="1">
        <v>287</v>
      </c>
      <c r="O453" t="s">
        <v>39</v>
      </c>
      <c r="P453" t="s">
        <v>22</v>
      </c>
      <c r="Q453" s="4">
        <f t="shared" si="23"/>
        <v>43505</v>
      </c>
      <c r="R453" s="5">
        <f t="shared" si="24"/>
        <v>108</v>
      </c>
      <c r="S453" s="39">
        <f t="shared" si="25"/>
        <v>4692060</v>
      </c>
    </row>
    <row r="454" spans="1:19">
      <c r="A454" t="s">
        <v>1229</v>
      </c>
      <c r="B454" t="s">
        <v>1230</v>
      </c>
      <c r="C454" t="s">
        <v>990</v>
      </c>
      <c r="D454" t="s">
        <v>368</v>
      </c>
      <c r="E454" s="1">
        <v>3000</v>
      </c>
      <c r="F454" s="1">
        <v>3000</v>
      </c>
      <c r="G454" t="s">
        <v>859</v>
      </c>
      <c r="H454" t="s">
        <v>233</v>
      </c>
      <c r="I454" t="s">
        <v>19</v>
      </c>
      <c r="J454" t="s">
        <v>86</v>
      </c>
      <c r="K454" t="s">
        <v>387</v>
      </c>
      <c r="L454" s="1">
        <v>1500</v>
      </c>
      <c r="M454" s="1">
        <v>1500</v>
      </c>
      <c r="N454" s="1">
        <v>1500</v>
      </c>
      <c r="O454" t="s">
        <v>387</v>
      </c>
      <c r="P454" t="s">
        <v>29</v>
      </c>
      <c r="Q454" s="4">
        <f t="shared" si="23"/>
        <v>43660</v>
      </c>
      <c r="R454" s="5">
        <f t="shared" si="24"/>
        <v>-47</v>
      </c>
      <c r="S454" s="39">
        <f t="shared" si="25"/>
        <v>-2049200</v>
      </c>
    </row>
    <row r="455" spans="1:19">
      <c r="A455" t="s">
        <v>1229</v>
      </c>
      <c r="B455" t="s">
        <v>1230</v>
      </c>
      <c r="C455" t="s">
        <v>990</v>
      </c>
      <c r="D455" t="s">
        <v>368</v>
      </c>
      <c r="E455" s="1">
        <v>3000</v>
      </c>
      <c r="F455" s="1">
        <v>3000</v>
      </c>
      <c r="G455" t="s">
        <v>859</v>
      </c>
      <c r="H455" t="s">
        <v>1231</v>
      </c>
      <c r="I455" t="s">
        <v>19</v>
      </c>
      <c r="J455" t="s">
        <v>276</v>
      </c>
      <c r="K455" t="s">
        <v>387</v>
      </c>
      <c r="L455" s="1">
        <v>1500</v>
      </c>
      <c r="M455" s="1">
        <v>1500</v>
      </c>
      <c r="N455" s="1">
        <v>1500</v>
      </c>
      <c r="O455" t="s">
        <v>276</v>
      </c>
      <c r="P455" t="s">
        <v>29</v>
      </c>
      <c r="Q455" s="4">
        <f t="shared" si="23"/>
        <v>43658</v>
      </c>
      <c r="R455" s="5">
        <f t="shared" si="24"/>
        <v>-45</v>
      </c>
      <c r="S455" s="39">
        <f t="shared" si="25"/>
        <v>-1961910</v>
      </c>
    </row>
    <row r="456" spans="1:19">
      <c r="A456" t="s">
        <v>1232</v>
      </c>
      <c r="B456" t="s">
        <v>1233</v>
      </c>
      <c r="C456" t="s">
        <v>990</v>
      </c>
      <c r="D456" t="s">
        <v>368</v>
      </c>
      <c r="E456" s="1">
        <v>9600</v>
      </c>
      <c r="F456" s="1">
        <v>9600</v>
      </c>
      <c r="G456" t="s">
        <v>589</v>
      </c>
      <c r="H456" t="s">
        <v>1234</v>
      </c>
      <c r="I456" t="s">
        <v>19</v>
      </c>
      <c r="J456" t="s">
        <v>415</v>
      </c>
      <c r="K456" t="s">
        <v>158</v>
      </c>
      <c r="L456" s="1">
        <v>9600</v>
      </c>
      <c r="M456" s="1">
        <v>9600</v>
      </c>
      <c r="N456" s="1">
        <v>9600</v>
      </c>
      <c r="O456" t="s">
        <v>158</v>
      </c>
      <c r="P456" t="s">
        <v>29</v>
      </c>
      <c r="Q456" s="4">
        <f t="shared" si="23"/>
        <v>43662</v>
      </c>
      <c r="R456" s="5">
        <f t="shared" si="24"/>
        <v>-49</v>
      </c>
      <c r="S456" s="39">
        <f t="shared" si="25"/>
        <v>-2136498</v>
      </c>
    </row>
    <row r="457" spans="1:19">
      <c r="A457" t="s">
        <v>1235</v>
      </c>
      <c r="B457" t="s">
        <v>1236</v>
      </c>
      <c r="C457" t="s">
        <v>121</v>
      </c>
      <c r="D457" t="s">
        <v>122</v>
      </c>
      <c r="E457" s="1">
        <v>2191.89</v>
      </c>
      <c r="F457" s="1">
        <v>2191.89</v>
      </c>
      <c r="G457" t="s">
        <v>491</v>
      </c>
      <c r="H457" t="s">
        <v>1237</v>
      </c>
      <c r="I457" t="s">
        <v>19</v>
      </c>
      <c r="J457" t="s">
        <v>368</v>
      </c>
      <c r="K457" t="s">
        <v>125</v>
      </c>
      <c r="L457" s="1">
        <v>2191.89</v>
      </c>
      <c r="M457" s="1">
        <v>2191.89</v>
      </c>
      <c r="N457" s="1">
        <v>2191.89</v>
      </c>
      <c r="O457" t="s">
        <v>125</v>
      </c>
      <c r="P457" t="s">
        <v>29</v>
      </c>
      <c r="Q457" s="4">
        <f t="shared" si="23"/>
        <v>43680</v>
      </c>
      <c r="R457" s="5">
        <f t="shared" si="24"/>
        <v>-51</v>
      </c>
      <c r="S457" s="39">
        <f t="shared" si="25"/>
        <v>-2224620</v>
      </c>
    </row>
    <row r="458" spans="1:19">
      <c r="A458" t="s">
        <v>1238</v>
      </c>
      <c r="B458" t="s">
        <v>1239</v>
      </c>
      <c r="C458" t="s">
        <v>121</v>
      </c>
      <c r="D458" t="s">
        <v>122</v>
      </c>
      <c r="E458" s="1">
        <v>2034.42</v>
      </c>
      <c r="F458" s="1">
        <v>2034.42</v>
      </c>
      <c r="G458" t="s">
        <v>350</v>
      </c>
      <c r="H458" t="s">
        <v>116</v>
      </c>
      <c r="I458" t="s">
        <v>19</v>
      </c>
      <c r="J458" t="s">
        <v>368</v>
      </c>
      <c r="K458" t="s">
        <v>125</v>
      </c>
      <c r="L458" s="1">
        <v>2433.33</v>
      </c>
      <c r="M458" s="1">
        <v>2034.42</v>
      </c>
      <c r="N458" s="1">
        <v>2034.42</v>
      </c>
      <c r="O458" t="s">
        <v>125</v>
      </c>
      <c r="P458" t="s">
        <v>29</v>
      </c>
      <c r="Q458" s="4">
        <f t="shared" si="23"/>
        <v>43680</v>
      </c>
      <c r="R458" s="5">
        <f t="shared" si="24"/>
        <v>-51</v>
      </c>
      <c r="S458" s="39">
        <f t="shared" si="25"/>
        <v>-2224620</v>
      </c>
    </row>
    <row r="459" spans="1:19">
      <c r="A459" t="s">
        <v>1240</v>
      </c>
      <c r="B459" t="s">
        <v>1241</v>
      </c>
      <c r="C459" t="s">
        <v>121</v>
      </c>
      <c r="D459" t="s">
        <v>122</v>
      </c>
      <c r="E459" s="1">
        <v>1888.8</v>
      </c>
      <c r="F459" s="1">
        <v>1888.8</v>
      </c>
      <c r="G459" t="s">
        <v>346</v>
      </c>
      <c r="H459" t="s">
        <v>1242</v>
      </c>
      <c r="I459" t="s">
        <v>19</v>
      </c>
      <c r="J459" t="s">
        <v>791</v>
      </c>
      <c r="K459" t="s">
        <v>368</v>
      </c>
      <c r="L459" s="1">
        <v>2250.5</v>
      </c>
      <c r="M459" s="1">
        <v>1888.8</v>
      </c>
      <c r="N459" s="1">
        <v>1888.8</v>
      </c>
      <c r="O459" t="s">
        <v>368</v>
      </c>
      <c r="P459" t="s">
        <v>29</v>
      </c>
      <c r="Q459" s="4">
        <f t="shared" si="23"/>
        <v>43679</v>
      </c>
      <c r="R459" s="5">
        <f t="shared" si="24"/>
        <v>-50</v>
      </c>
      <c r="S459" s="39">
        <f t="shared" si="25"/>
        <v>-2180950</v>
      </c>
    </row>
    <row r="460" spans="1:19">
      <c r="A460" t="s">
        <v>1243</v>
      </c>
      <c r="B460" t="s">
        <v>1244</v>
      </c>
      <c r="C460" t="s">
        <v>429</v>
      </c>
      <c r="D460" t="s">
        <v>203</v>
      </c>
      <c r="E460" s="1">
        <v>42113.79</v>
      </c>
      <c r="F460" s="1">
        <v>42113.79</v>
      </c>
      <c r="G460" t="s">
        <v>930</v>
      </c>
      <c r="H460" t="s">
        <v>1245</v>
      </c>
      <c r="I460" t="s">
        <v>19</v>
      </c>
      <c r="J460" t="s">
        <v>265</v>
      </c>
      <c r="K460" t="s">
        <v>210</v>
      </c>
      <c r="L460" s="1">
        <v>1494.5</v>
      </c>
      <c r="M460" s="1">
        <v>1494.5</v>
      </c>
      <c r="N460" s="1">
        <v>1225</v>
      </c>
      <c r="O460" t="s">
        <v>328</v>
      </c>
      <c r="P460" t="s">
        <v>22</v>
      </c>
      <c r="Q460" s="4">
        <f t="shared" si="23"/>
        <v>43590</v>
      </c>
      <c r="R460" s="5">
        <f t="shared" si="24"/>
        <v>5</v>
      </c>
      <c r="S460" s="39">
        <f t="shared" si="25"/>
        <v>217650</v>
      </c>
    </row>
    <row r="461" spans="1:19">
      <c r="A461" t="s">
        <v>1243</v>
      </c>
      <c r="B461" t="s">
        <v>1244</v>
      </c>
      <c r="C461" t="s">
        <v>429</v>
      </c>
      <c r="D461" t="s">
        <v>203</v>
      </c>
      <c r="E461" s="1">
        <v>42113.79</v>
      </c>
      <c r="F461" s="1">
        <v>42113.79</v>
      </c>
      <c r="G461" t="s">
        <v>930</v>
      </c>
      <c r="H461" t="s">
        <v>1246</v>
      </c>
      <c r="I461" t="s">
        <v>19</v>
      </c>
      <c r="J461" t="s">
        <v>43</v>
      </c>
      <c r="K461" t="s">
        <v>142</v>
      </c>
      <c r="L461" s="1">
        <v>641.1</v>
      </c>
      <c r="M461" s="1">
        <v>641.1</v>
      </c>
      <c r="N461" s="1">
        <v>525.49</v>
      </c>
      <c r="O461" t="s">
        <v>142</v>
      </c>
      <c r="P461" t="s">
        <v>22</v>
      </c>
      <c r="Q461" s="4">
        <f t="shared" si="23"/>
        <v>43588</v>
      </c>
      <c r="R461" s="5">
        <f t="shared" si="24"/>
        <v>7</v>
      </c>
      <c r="S461" s="39">
        <f t="shared" si="25"/>
        <v>304696</v>
      </c>
    </row>
    <row r="462" spans="1:19">
      <c r="A462" t="s">
        <v>1243</v>
      </c>
      <c r="B462" t="s">
        <v>1244</v>
      </c>
      <c r="C462" t="s">
        <v>429</v>
      </c>
      <c r="D462" t="s">
        <v>203</v>
      </c>
      <c r="E462" s="1">
        <v>42113.79</v>
      </c>
      <c r="F462" s="1">
        <v>42113.79</v>
      </c>
      <c r="G462" t="s">
        <v>930</v>
      </c>
      <c r="H462" t="s">
        <v>1247</v>
      </c>
      <c r="I462" t="s">
        <v>19</v>
      </c>
      <c r="J462" t="s">
        <v>43</v>
      </c>
      <c r="K462" t="s">
        <v>689</v>
      </c>
      <c r="L462" s="1">
        <v>2098.4</v>
      </c>
      <c r="M462" s="1">
        <v>2098.4</v>
      </c>
      <c r="N462" s="1">
        <v>1720</v>
      </c>
      <c r="O462" t="s">
        <v>689</v>
      </c>
      <c r="P462" t="s">
        <v>22</v>
      </c>
      <c r="Q462" s="4">
        <f t="shared" si="23"/>
        <v>43585</v>
      </c>
      <c r="R462" s="5">
        <f t="shared" si="24"/>
        <v>10</v>
      </c>
      <c r="S462" s="39">
        <f t="shared" si="25"/>
        <v>435250</v>
      </c>
    </row>
    <row r="463" spans="1:19">
      <c r="A463" t="s">
        <v>1243</v>
      </c>
      <c r="B463" t="s">
        <v>1244</v>
      </c>
      <c r="C463" t="s">
        <v>429</v>
      </c>
      <c r="D463" t="s">
        <v>203</v>
      </c>
      <c r="E463" s="1">
        <v>42113.79</v>
      </c>
      <c r="F463" s="1">
        <v>42113.79</v>
      </c>
      <c r="G463" t="s">
        <v>930</v>
      </c>
      <c r="H463" t="s">
        <v>1248</v>
      </c>
      <c r="I463" t="s">
        <v>19</v>
      </c>
      <c r="J463" t="s">
        <v>740</v>
      </c>
      <c r="K463" t="s">
        <v>689</v>
      </c>
      <c r="L463" s="1">
        <v>2377.17</v>
      </c>
      <c r="M463" s="1">
        <v>1302.96</v>
      </c>
      <c r="N463" s="1">
        <v>1068</v>
      </c>
      <c r="O463" t="s">
        <v>689</v>
      </c>
      <c r="P463" t="s">
        <v>22</v>
      </c>
      <c r="Q463" s="4">
        <f t="shared" si="23"/>
        <v>43585</v>
      </c>
      <c r="R463" s="5">
        <f t="shared" si="24"/>
        <v>10</v>
      </c>
      <c r="S463" s="39">
        <f t="shared" si="25"/>
        <v>435250</v>
      </c>
    </row>
    <row r="464" spans="1:19">
      <c r="A464" t="s">
        <v>494</v>
      </c>
      <c r="B464" t="s">
        <v>495</v>
      </c>
      <c r="C464" t="s">
        <v>431</v>
      </c>
      <c r="D464" t="s">
        <v>162</v>
      </c>
      <c r="E464" s="1">
        <v>39288.57</v>
      </c>
      <c r="F464" s="1">
        <v>11086.65</v>
      </c>
      <c r="G464" t="s">
        <v>496</v>
      </c>
      <c r="H464" t="s">
        <v>1249</v>
      </c>
      <c r="I464" t="s">
        <v>19</v>
      </c>
      <c r="J464" t="s">
        <v>182</v>
      </c>
      <c r="K464" t="s">
        <v>154</v>
      </c>
      <c r="L464" s="1">
        <v>2063.91</v>
      </c>
      <c r="M464" s="1">
        <v>1031.95</v>
      </c>
      <c r="N464" s="1">
        <v>845.86</v>
      </c>
      <c r="O464" t="s">
        <v>154</v>
      </c>
      <c r="P464" t="s">
        <v>22</v>
      </c>
      <c r="Q464" s="4">
        <f t="shared" si="23"/>
        <v>43534</v>
      </c>
      <c r="R464" s="5">
        <f t="shared" si="24"/>
        <v>38</v>
      </c>
      <c r="S464" s="39">
        <f t="shared" si="25"/>
        <v>1652012</v>
      </c>
    </row>
    <row r="465" spans="1:19">
      <c r="A465" t="s">
        <v>494</v>
      </c>
      <c r="B465" t="s">
        <v>495</v>
      </c>
      <c r="C465" t="s">
        <v>431</v>
      </c>
      <c r="D465" t="s">
        <v>162</v>
      </c>
      <c r="E465" s="1">
        <v>39288.57</v>
      </c>
      <c r="F465" s="1">
        <v>11086.65</v>
      </c>
      <c r="G465" t="s">
        <v>496</v>
      </c>
      <c r="H465" t="s">
        <v>1249</v>
      </c>
      <c r="I465" t="s">
        <v>19</v>
      </c>
      <c r="J465" t="s">
        <v>182</v>
      </c>
      <c r="K465" t="s">
        <v>154</v>
      </c>
      <c r="L465" s="1">
        <v>2063.91</v>
      </c>
      <c r="M465" s="1">
        <v>1031.96</v>
      </c>
      <c r="N465" s="1">
        <v>845.87</v>
      </c>
      <c r="O465" t="s">
        <v>154</v>
      </c>
      <c r="P465" t="s">
        <v>22</v>
      </c>
      <c r="Q465" s="4">
        <f t="shared" si="23"/>
        <v>43534</v>
      </c>
      <c r="R465" s="5">
        <f t="shared" si="24"/>
        <v>38</v>
      </c>
      <c r="S465" s="39">
        <f t="shared" si="25"/>
        <v>1652012</v>
      </c>
    </row>
    <row r="466" spans="1:19">
      <c r="A466" t="s">
        <v>494</v>
      </c>
      <c r="B466" t="s">
        <v>495</v>
      </c>
      <c r="C466" t="s">
        <v>431</v>
      </c>
      <c r="D466" t="s">
        <v>162</v>
      </c>
      <c r="E466" s="1">
        <v>39288.57</v>
      </c>
      <c r="F466" s="1">
        <v>11086.65</v>
      </c>
      <c r="G466" t="s">
        <v>496</v>
      </c>
      <c r="H466" t="s">
        <v>1250</v>
      </c>
      <c r="I466" t="s">
        <v>19</v>
      </c>
      <c r="J466" t="s">
        <v>358</v>
      </c>
      <c r="K466" t="s">
        <v>40</v>
      </c>
      <c r="L466" s="1">
        <v>1044.68</v>
      </c>
      <c r="M466" s="1">
        <v>1044.68</v>
      </c>
      <c r="N466" s="1">
        <v>1044.68</v>
      </c>
      <c r="O466" t="s">
        <v>153</v>
      </c>
      <c r="P466" t="s">
        <v>22</v>
      </c>
      <c r="Q466" s="4">
        <f t="shared" si="23"/>
        <v>43508</v>
      </c>
      <c r="R466" s="5">
        <f t="shared" si="24"/>
        <v>64</v>
      </c>
      <c r="S466" s="39">
        <f t="shared" si="25"/>
        <v>2780672</v>
      </c>
    </row>
    <row r="467" spans="1:19">
      <c r="A467" t="s">
        <v>494</v>
      </c>
      <c r="B467" t="s">
        <v>495</v>
      </c>
      <c r="C467" t="s">
        <v>431</v>
      </c>
      <c r="D467" t="s">
        <v>162</v>
      </c>
      <c r="E467" s="1">
        <v>39288.57</v>
      </c>
      <c r="F467" s="1">
        <v>11086.65</v>
      </c>
      <c r="G467" t="s">
        <v>496</v>
      </c>
      <c r="H467" t="s">
        <v>1251</v>
      </c>
      <c r="I467" t="s">
        <v>19</v>
      </c>
      <c r="J467" t="s">
        <v>872</v>
      </c>
      <c r="K467" t="s">
        <v>939</v>
      </c>
      <c r="L467" s="1">
        <v>268.79000000000002</v>
      </c>
      <c r="M467" s="1">
        <v>268.79000000000002</v>
      </c>
      <c r="N467" s="1">
        <v>220.32</v>
      </c>
      <c r="O467" t="s">
        <v>939</v>
      </c>
      <c r="P467" t="s">
        <v>22</v>
      </c>
      <c r="Q467" s="4">
        <f t="shared" si="23"/>
        <v>43491</v>
      </c>
      <c r="R467" s="5">
        <f t="shared" si="24"/>
        <v>81</v>
      </c>
      <c r="S467" s="39">
        <f t="shared" si="25"/>
        <v>3517911</v>
      </c>
    </row>
    <row r="468" spans="1:19">
      <c r="A468" t="s">
        <v>494</v>
      </c>
      <c r="B468" t="s">
        <v>495</v>
      </c>
      <c r="C468" t="s">
        <v>431</v>
      </c>
      <c r="D468" t="s">
        <v>162</v>
      </c>
      <c r="E468" s="1">
        <v>39288.57</v>
      </c>
      <c r="F468" s="1">
        <v>11086.65</v>
      </c>
      <c r="G468" t="s">
        <v>496</v>
      </c>
      <c r="H468" t="s">
        <v>1252</v>
      </c>
      <c r="I468" t="s">
        <v>19</v>
      </c>
      <c r="J468" t="s">
        <v>37</v>
      </c>
      <c r="K468" t="s">
        <v>75</v>
      </c>
      <c r="L468" s="1">
        <v>96.3</v>
      </c>
      <c r="M468" s="1">
        <v>96.3</v>
      </c>
      <c r="N468" s="1">
        <v>96.3</v>
      </c>
      <c r="O468" t="s">
        <v>75</v>
      </c>
      <c r="P468" t="s">
        <v>22</v>
      </c>
      <c r="Q468" s="4">
        <f t="shared" si="23"/>
        <v>43504</v>
      </c>
      <c r="R468" s="5">
        <f t="shared" si="24"/>
        <v>68</v>
      </c>
      <c r="S468" s="39">
        <f t="shared" si="25"/>
        <v>2954192</v>
      </c>
    </row>
    <row r="469" spans="1:19">
      <c r="A469" t="s">
        <v>494</v>
      </c>
      <c r="B469" t="s">
        <v>495</v>
      </c>
      <c r="C469" t="s">
        <v>431</v>
      </c>
      <c r="D469" t="s">
        <v>162</v>
      </c>
      <c r="E469" s="1">
        <v>39288.57</v>
      </c>
      <c r="F469" s="1">
        <v>11086.65</v>
      </c>
      <c r="G469" t="s">
        <v>496</v>
      </c>
      <c r="H469" t="s">
        <v>1253</v>
      </c>
      <c r="I469" t="s">
        <v>19</v>
      </c>
      <c r="J469" t="s">
        <v>238</v>
      </c>
      <c r="K469" t="s">
        <v>62</v>
      </c>
      <c r="L469" s="1">
        <v>9004.76</v>
      </c>
      <c r="M469" s="1">
        <v>9004.76</v>
      </c>
      <c r="N469" s="1">
        <v>7380.95</v>
      </c>
      <c r="O469" t="s">
        <v>62</v>
      </c>
      <c r="P469" t="s">
        <v>22</v>
      </c>
      <c r="Q469" s="4">
        <f t="shared" si="23"/>
        <v>43511</v>
      </c>
      <c r="R469" s="5">
        <f t="shared" si="24"/>
        <v>61</v>
      </c>
      <c r="S469" s="39">
        <f t="shared" si="25"/>
        <v>2650511</v>
      </c>
    </row>
    <row r="470" spans="1:19">
      <c r="A470" t="s">
        <v>1254</v>
      </c>
      <c r="B470" t="s">
        <v>1255</v>
      </c>
      <c r="C470" t="s">
        <v>221</v>
      </c>
      <c r="D470" t="s">
        <v>162</v>
      </c>
      <c r="E470" s="1">
        <v>2500</v>
      </c>
      <c r="F470" s="1">
        <v>2500</v>
      </c>
      <c r="G470" t="s">
        <v>1000</v>
      </c>
      <c r="H470" t="s">
        <v>1256</v>
      </c>
      <c r="I470" t="s">
        <v>19</v>
      </c>
      <c r="J470" t="s">
        <v>112</v>
      </c>
      <c r="K470" t="s">
        <v>112</v>
      </c>
      <c r="L470" s="1">
        <v>2500</v>
      </c>
      <c r="M470" s="1">
        <v>2500</v>
      </c>
      <c r="N470" s="1">
        <v>2500</v>
      </c>
      <c r="O470" t="s">
        <v>83</v>
      </c>
      <c r="P470" t="s">
        <v>29</v>
      </c>
      <c r="Q470" s="4">
        <f t="shared" si="23"/>
        <v>43623</v>
      </c>
      <c r="R470" s="5">
        <f t="shared" si="24"/>
        <v>-45</v>
      </c>
      <c r="S470" s="39">
        <f t="shared" si="25"/>
        <v>-1960335</v>
      </c>
    </row>
    <row r="471" spans="1:19">
      <c r="A471" t="s">
        <v>1257</v>
      </c>
      <c r="B471" t="s">
        <v>1258</v>
      </c>
      <c r="C471" t="s">
        <v>221</v>
      </c>
      <c r="D471" t="s">
        <v>162</v>
      </c>
      <c r="E471" s="1">
        <v>803.03</v>
      </c>
      <c r="F471" s="1">
        <v>803.03</v>
      </c>
      <c r="G471" t="s">
        <v>1259</v>
      </c>
      <c r="H471" t="s">
        <v>1260</v>
      </c>
      <c r="I471" t="s">
        <v>19</v>
      </c>
      <c r="J471" t="s">
        <v>56</v>
      </c>
      <c r="K471" t="s">
        <v>44</v>
      </c>
      <c r="L471" s="1">
        <v>843.75</v>
      </c>
      <c r="M471" s="1">
        <v>843.75</v>
      </c>
      <c r="N471" s="1">
        <v>691.6</v>
      </c>
      <c r="O471" t="s">
        <v>168</v>
      </c>
      <c r="P471" t="s">
        <v>22</v>
      </c>
      <c r="Q471" s="4">
        <f t="shared" si="23"/>
        <v>43574</v>
      </c>
      <c r="R471" s="5">
        <f t="shared" si="24"/>
        <v>4</v>
      </c>
      <c r="S471" s="39">
        <f t="shared" si="25"/>
        <v>174056</v>
      </c>
    </row>
    <row r="472" spans="1:19">
      <c r="A472" t="s">
        <v>1257</v>
      </c>
      <c r="B472" t="s">
        <v>1258</v>
      </c>
      <c r="C472" t="s">
        <v>221</v>
      </c>
      <c r="D472" t="s">
        <v>162</v>
      </c>
      <c r="E472" s="1">
        <v>803.03</v>
      </c>
      <c r="F472" s="1">
        <v>803.03</v>
      </c>
      <c r="G472" t="s">
        <v>1259</v>
      </c>
      <c r="H472" t="s">
        <v>1261</v>
      </c>
      <c r="I472" t="s">
        <v>19</v>
      </c>
      <c r="J472" t="s">
        <v>51</v>
      </c>
      <c r="K472" t="s">
        <v>44</v>
      </c>
      <c r="L472" s="1">
        <v>24.4</v>
      </c>
      <c r="M472" s="1">
        <v>24.4</v>
      </c>
      <c r="N472" s="1">
        <v>20</v>
      </c>
      <c r="O472" t="s">
        <v>168</v>
      </c>
      <c r="P472" t="s">
        <v>22</v>
      </c>
      <c r="Q472" s="4">
        <f t="shared" si="23"/>
        <v>43574</v>
      </c>
      <c r="R472" s="5">
        <f t="shared" si="24"/>
        <v>4</v>
      </c>
      <c r="S472" s="39">
        <f t="shared" si="25"/>
        <v>174056</v>
      </c>
    </row>
    <row r="473" spans="1:19">
      <c r="A473" t="s">
        <v>1257</v>
      </c>
      <c r="B473" t="s">
        <v>1258</v>
      </c>
      <c r="C473" t="s">
        <v>221</v>
      </c>
      <c r="D473" t="s">
        <v>162</v>
      </c>
      <c r="E473" s="1">
        <v>803.03</v>
      </c>
      <c r="F473" s="1">
        <v>803.03</v>
      </c>
      <c r="G473" t="s">
        <v>1259</v>
      </c>
      <c r="H473" t="s">
        <v>1262</v>
      </c>
      <c r="I473" t="s">
        <v>19</v>
      </c>
      <c r="J473" t="s">
        <v>51</v>
      </c>
      <c r="K473" t="s">
        <v>44</v>
      </c>
      <c r="L473" s="1">
        <v>80.150000000000006</v>
      </c>
      <c r="M473" s="1">
        <v>80.150000000000006</v>
      </c>
      <c r="N473" s="1">
        <v>70.83</v>
      </c>
      <c r="O473" t="s">
        <v>168</v>
      </c>
      <c r="P473" t="s">
        <v>22</v>
      </c>
      <c r="Q473" s="4">
        <f t="shared" si="23"/>
        <v>43574</v>
      </c>
      <c r="R473" s="5">
        <f t="shared" si="24"/>
        <v>4</v>
      </c>
      <c r="S473" s="39">
        <f t="shared" si="25"/>
        <v>174056</v>
      </c>
    </row>
    <row r="474" spans="1:19">
      <c r="A474" t="s">
        <v>1257</v>
      </c>
      <c r="B474" t="s">
        <v>1258</v>
      </c>
      <c r="C474" t="s">
        <v>221</v>
      </c>
      <c r="D474" t="s">
        <v>162</v>
      </c>
      <c r="E474" s="1">
        <v>803.03</v>
      </c>
      <c r="F474" s="1">
        <v>803.03</v>
      </c>
      <c r="G474" t="s">
        <v>1259</v>
      </c>
      <c r="H474" t="s">
        <v>1263</v>
      </c>
      <c r="I474" t="s">
        <v>19</v>
      </c>
      <c r="J474" t="s">
        <v>1264</v>
      </c>
      <c r="K474" t="s">
        <v>1265</v>
      </c>
      <c r="L474" s="1">
        <v>20.6</v>
      </c>
      <c r="M474" s="1">
        <v>20.6</v>
      </c>
      <c r="N474" s="1">
        <v>20.6</v>
      </c>
      <c r="O474" t="s">
        <v>1265</v>
      </c>
      <c r="P474" t="s">
        <v>22</v>
      </c>
      <c r="Q474" s="4">
        <f t="shared" si="23"/>
        <v>43392</v>
      </c>
      <c r="R474" s="5">
        <f t="shared" si="24"/>
        <v>186</v>
      </c>
      <c r="S474" s="39">
        <f t="shared" si="25"/>
        <v>8059752</v>
      </c>
    </row>
    <row r="475" spans="1:19">
      <c r="A475" t="s">
        <v>1220</v>
      </c>
      <c r="B475" t="s">
        <v>1266</v>
      </c>
      <c r="C475" t="s">
        <v>247</v>
      </c>
      <c r="D475" t="s">
        <v>162</v>
      </c>
      <c r="E475" s="1">
        <v>7880.56</v>
      </c>
      <c r="F475" s="1">
        <v>4983.33</v>
      </c>
      <c r="G475" t="s">
        <v>1222</v>
      </c>
      <c r="H475" t="s">
        <v>1267</v>
      </c>
      <c r="I475" t="s">
        <v>19</v>
      </c>
      <c r="J475" t="s">
        <v>459</v>
      </c>
      <c r="K475" t="s">
        <v>459</v>
      </c>
      <c r="L475" s="1">
        <v>6079.66</v>
      </c>
      <c r="M475" s="1">
        <v>6079.66</v>
      </c>
      <c r="N475" s="1">
        <v>4983.33</v>
      </c>
      <c r="O475" t="s">
        <v>185</v>
      </c>
      <c r="P475" t="s">
        <v>22</v>
      </c>
      <c r="Q475" s="4">
        <f t="shared" si="23"/>
        <v>43605</v>
      </c>
      <c r="R475" s="5">
        <f t="shared" si="24"/>
        <v>-21</v>
      </c>
      <c r="S475" s="39">
        <f t="shared" si="25"/>
        <v>-914445</v>
      </c>
    </row>
    <row r="476" spans="1:19">
      <c r="A476" t="s">
        <v>1268</v>
      </c>
      <c r="B476" t="s">
        <v>1269</v>
      </c>
      <c r="C476" t="s">
        <v>387</v>
      </c>
      <c r="D476" t="s">
        <v>159</v>
      </c>
      <c r="E476" s="1">
        <v>208</v>
      </c>
      <c r="F476" s="1">
        <v>208</v>
      </c>
      <c r="G476" t="s">
        <v>1270</v>
      </c>
      <c r="H476" t="s">
        <v>1271</v>
      </c>
      <c r="I476" t="s">
        <v>19</v>
      </c>
      <c r="J476" t="s">
        <v>197</v>
      </c>
      <c r="K476" t="s">
        <v>459</v>
      </c>
      <c r="L476" s="1">
        <v>126.88</v>
      </c>
      <c r="M476" s="1">
        <v>126.88</v>
      </c>
      <c r="N476" s="1">
        <v>104</v>
      </c>
      <c r="O476" t="s">
        <v>459</v>
      </c>
      <c r="P476" t="s">
        <v>22</v>
      </c>
      <c r="Q476" s="4">
        <f t="shared" si="23"/>
        <v>43604</v>
      </c>
      <c r="R476" s="5">
        <f t="shared" si="24"/>
        <v>-4</v>
      </c>
      <c r="S476" s="39">
        <f t="shared" si="25"/>
        <v>-174176</v>
      </c>
    </row>
    <row r="477" spans="1:19">
      <c r="A477" t="s">
        <v>1268</v>
      </c>
      <c r="B477" t="s">
        <v>1269</v>
      </c>
      <c r="C477" t="s">
        <v>387</v>
      </c>
      <c r="D477" t="s">
        <v>159</v>
      </c>
      <c r="E477" s="1">
        <v>208</v>
      </c>
      <c r="F477" s="1">
        <v>208</v>
      </c>
      <c r="G477" t="s">
        <v>1270</v>
      </c>
      <c r="H477" t="s">
        <v>1272</v>
      </c>
      <c r="I477" t="s">
        <v>19</v>
      </c>
      <c r="J477" t="s">
        <v>71</v>
      </c>
      <c r="K477" t="s">
        <v>54</v>
      </c>
      <c r="L477" s="1">
        <v>126.88</v>
      </c>
      <c r="M477" s="1">
        <v>126.88</v>
      </c>
      <c r="N477" s="1">
        <v>104</v>
      </c>
      <c r="O477" t="s">
        <v>54</v>
      </c>
      <c r="P477" t="s">
        <v>22</v>
      </c>
      <c r="Q477" s="4">
        <f t="shared" si="23"/>
        <v>43562</v>
      </c>
      <c r="R477" s="5">
        <f t="shared" si="24"/>
        <v>38</v>
      </c>
      <c r="S477" s="39">
        <f t="shared" si="25"/>
        <v>1653076</v>
      </c>
    </row>
    <row r="478" spans="1:19">
      <c r="A478" t="s">
        <v>1273</v>
      </c>
      <c r="B478" t="s">
        <v>1274</v>
      </c>
      <c r="C478" t="s">
        <v>663</v>
      </c>
      <c r="D478" t="s">
        <v>159</v>
      </c>
      <c r="E478" s="1">
        <v>486.14</v>
      </c>
      <c r="F478" s="1">
        <v>293.27999999999997</v>
      </c>
      <c r="G478" t="s">
        <v>1275</v>
      </c>
      <c r="H478" t="s">
        <v>1276</v>
      </c>
      <c r="I478" t="s">
        <v>19</v>
      </c>
      <c r="J478" t="s">
        <v>419</v>
      </c>
      <c r="K478" t="s">
        <v>210</v>
      </c>
      <c r="L478" s="1">
        <v>357.8</v>
      </c>
      <c r="M478" s="1">
        <v>357.8</v>
      </c>
      <c r="N478" s="1">
        <v>293.27999999999997</v>
      </c>
      <c r="O478" t="s">
        <v>210</v>
      </c>
      <c r="P478" t="s">
        <v>22</v>
      </c>
      <c r="Q478" s="4">
        <f t="shared" si="23"/>
        <v>43591</v>
      </c>
      <c r="R478" s="5">
        <f t="shared" si="24"/>
        <v>14</v>
      </c>
      <c r="S478" s="39">
        <f t="shared" si="25"/>
        <v>609434</v>
      </c>
    </row>
    <row r="479" spans="1:19">
      <c r="A479" t="s">
        <v>1277</v>
      </c>
      <c r="B479" t="s">
        <v>1278</v>
      </c>
      <c r="C479" t="s">
        <v>202</v>
      </c>
      <c r="D479" t="s">
        <v>159</v>
      </c>
      <c r="E479" s="1">
        <v>12001.82</v>
      </c>
      <c r="F479" s="1">
        <v>12001.82</v>
      </c>
      <c r="G479" t="s">
        <v>1279</v>
      </c>
      <c r="H479" t="s">
        <v>1280</v>
      </c>
      <c r="I479" t="s">
        <v>19</v>
      </c>
      <c r="J479" t="s">
        <v>1281</v>
      </c>
      <c r="K479" t="s">
        <v>878</v>
      </c>
      <c r="L479" s="1">
        <v>14246.56</v>
      </c>
      <c r="M479" s="1">
        <v>12001.82</v>
      </c>
      <c r="N479" s="1">
        <v>12001.82</v>
      </c>
      <c r="O479" t="s">
        <v>1282</v>
      </c>
      <c r="P479" t="s">
        <v>29</v>
      </c>
      <c r="Q479" s="4">
        <f t="shared" si="23"/>
        <v>43459</v>
      </c>
      <c r="R479" s="5">
        <f t="shared" si="24"/>
        <v>147</v>
      </c>
      <c r="S479" s="39">
        <f t="shared" si="25"/>
        <v>6379653</v>
      </c>
    </row>
    <row r="480" spans="1:19">
      <c r="A480" t="s">
        <v>1073</v>
      </c>
      <c r="B480" t="s">
        <v>1283</v>
      </c>
      <c r="C480" t="s">
        <v>276</v>
      </c>
      <c r="D480" t="s">
        <v>159</v>
      </c>
      <c r="E480" s="1">
        <v>926.21</v>
      </c>
      <c r="F480" s="1">
        <v>15.85</v>
      </c>
      <c r="G480" t="s">
        <v>208</v>
      </c>
      <c r="H480" t="s">
        <v>1284</v>
      </c>
      <c r="I480" t="s">
        <v>19</v>
      </c>
      <c r="J480" t="s">
        <v>1285</v>
      </c>
      <c r="K480" t="s">
        <v>1286</v>
      </c>
      <c r="L480" s="1">
        <v>19.34</v>
      </c>
      <c r="M480" s="1">
        <v>19.34</v>
      </c>
      <c r="N480" s="1">
        <v>15.85</v>
      </c>
      <c r="O480" t="s">
        <v>1287</v>
      </c>
      <c r="P480" t="s">
        <v>22</v>
      </c>
      <c r="Q480" s="4">
        <f t="shared" si="23"/>
        <v>43350</v>
      </c>
      <c r="R480" s="5">
        <f t="shared" si="24"/>
        <v>248</v>
      </c>
      <c r="S480" s="39">
        <f t="shared" si="25"/>
        <v>10735920</v>
      </c>
    </row>
    <row r="481" spans="1:19">
      <c r="A481" t="s">
        <v>1288</v>
      </c>
      <c r="B481" t="s">
        <v>1289</v>
      </c>
      <c r="C481" t="s">
        <v>86</v>
      </c>
      <c r="D481" t="s">
        <v>159</v>
      </c>
      <c r="E481" s="1">
        <v>348.75</v>
      </c>
      <c r="F481" s="1">
        <v>348.75</v>
      </c>
      <c r="G481" t="s">
        <v>313</v>
      </c>
      <c r="H481" t="s">
        <v>1290</v>
      </c>
      <c r="I481" t="s">
        <v>19</v>
      </c>
      <c r="J481" t="s">
        <v>196</v>
      </c>
      <c r="K481" t="s">
        <v>342</v>
      </c>
      <c r="L481" s="1">
        <v>425.48</v>
      </c>
      <c r="M481" s="1">
        <v>425.48</v>
      </c>
      <c r="N481" s="1">
        <v>348.75</v>
      </c>
      <c r="O481" t="s">
        <v>342</v>
      </c>
      <c r="P481" t="s">
        <v>22</v>
      </c>
      <c r="Q481" s="4">
        <f t="shared" si="23"/>
        <v>43597</v>
      </c>
      <c r="R481" s="5">
        <f t="shared" si="24"/>
        <v>2</v>
      </c>
      <c r="S481" s="39">
        <f t="shared" si="25"/>
        <v>87074</v>
      </c>
    </row>
    <row r="482" spans="1:19">
      <c r="A482" t="s">
        <v>1291</v>
      </c>
      <c r="B482" t="s">
        <v>1292</v>
      </c>
      <c r="C482" t="s">
        <v>276</v>
      </c>
      <c r="D482" t="s">
        <v>159</v>
      </c>
      <c r="E482" s="1">
        <v>3000</v>
      </c>
      <c r="F482" s="1">
        <v>3000</v>
      </c>
      <c r="G482" t="s">
        <v>978</v>
      </c>
      <c r="H482" t="s">
        <v>450</v>
      </c>
      <c r="I482" t="s">
        <v>19</v>
      </c>
      <c r="J482" t="s">
        <v>215</v>
      </c>
      <c r="K482" t="s">
        <v>162</v>
      </c>
      <c r="L482" s="1">
        <v>3000</v>
      </c>
      <c r="M482" s="1">
        <v>3000</v>
      </c>
      <c r="N482" s="1">
        <v>3000</v>
      </c>
      <c r="O482" t="s">
        <v>162</v>
      </c>
      <c r="P482" t="s">
        <v>29</v>
      </c>
      <c r="Q482" s="4">
        <f t="shared" si="23"/>
        <v>43651</v>
      </c>
      <c r="R482" s="5">
        <f t="shared" si="24"/>
        <v>-53</v>
      </c>
      <c r="S482" s="39">
        <f t="shared" si="25"/>
        <v>-2310323</v>
      </c>
    </row>
    <row r="483" spans="1:19">
      <c r="A483" t="s">
        <v>1293</v>
      </c>
      <c r="B483" t="s">
        <v>1294</v>
      </c>
      <c r="C483" t="s">
        <v>86</v>
      </c>
      <c r="D483" t="s">
        <v>159</v>
      </c>
      <c r="E483" s="1">
        <v>43279.4</v>
      </c>
      <c r="F483" s="1">
        <v>43279.4</v>
      </c>
      <c r="G483" t="s">
        <v>747</v>
      </c>
      <c r="H483" t="s">
        <v>1295</v>
      </c>
      <c r="I483" t="s">
        <v>19</v>
      </c>
      <c r="J483" t="s">
        <v>342</v>
      </c>
      <c r="K483" t="s">
        <v>98</v>
      </c>
      <c r="L483" s="1">
        <v>97.6</v>
      </c>
      <c r="M483" s="1">
        <v>97.6</v>
      </c>
      <c r="N483" s="1">
        <v>80</v>
      </c>
      <c r="O483" t="s">
        <v>98</v>
      </c>
      <c r="P483" t="s">
        <v>22</v>
      </c>
      <c r="Q483" s="4">
        <f t="shared" si="23"/>
        <v>43602</v>
      </c>
      <c r="R483" s="5">
        <f t="shared" si="24"/>
        <v>-3</v>
      </c>
      <c r="S483" s="39">
        <f t="shared" si="25"/>
        <v>-130626</v>
      </c>
    </row>
    <row r="484" spans="1:19">
      <c r="A484" t="s">
        <v>1293</v>
      </c>
      <c r="B484" t="s">
        <v>1294</v>
      </c>
      <c r="C484" t="s">
        <v>86</v>
      </c>
      <c r="D484" t="s">
        <v>159</v>
      </c>
      <c r="E484" s="1">
        <v>43279.4</v>
      </c>
      <c r="F484" s="1">
        <v>43279.4</v>
      </c>
      <c r="G484" t="s">
        <v>747</v>
      </c>
      <c r="H484" t="s">
        <v>1296</v>
      </c>
      <c r="I484" t="s">
        <v>19</v>
      </c>
      <c r="J484" t="s">
        <v>342</v>
      </c>
      <c r="K484" t="s">
        <v>98</v>
      </c>
      <c r="L484" s="1">
        <v>400.16</v>
      </c>
      <c r="M484" s="1">
        <v>400.16</v>
      </c>
      <c r="N484" s="1">
        <v>328</v>
      </c>
      <c r="O484" t="s">
        <v>98</v>
      </c>
      <c r="P484" t="s">
        <v>22</v>
      </c>
      <c r="Q484" s="4">
        <f t="shared" si="23"/>
        <v>43602</v>
      </c>
      <c r="R484" s="5">
        <f t="shared" si="24"/>
        <v>-3</v>
      </c>
      <c r="S484" s="39">
        <f t="shared" si="25"/>
        <v>-130626</v>
      </c>
    </row>
    <row r="485" spans="1:19">
      <c r="A485" t="s">
        <v>1293</v>
      </c>
      <c r="B485" t="s">
        <v>1294</v>
      </c>
      <c r="C485" t="s">
        <v>86</v>
      </c>
      <c r="D485" t="s">
        <v>159</v>
      </c>
      <c r="E485" s="1">
        <v>43279.4</v>
      </c>
      <c r="F485" s="1">
        <v>43279.4</v>
      </c>
      <c r="G485" t="s">
        <v>747</v>
      </c>
      <c r="H485" t="s">
        <v>1297</v>
      </c>
      <c r="I485" t="s">
        <v>19</v>
      </c>
      <c r="J485" t="s">
        <v>740</v>
      </c>
      <c r="K485" t="s">
        <v>1006</v>
      </c>
      <c r="L485" s="1">
        <v>97.6</v>
      </c>
      <c r="M485" s="1">
        <v>97.6</v>
      </c>
      <c r="N485" s="1">
        <v>80</v>
      </c>
      <c r="O485" t="s">
        <v>1006</v>
      </c>
      <c r="P485" t="s">
        <v>22</v>
      </c>
      <c r="Q485" s="4">
        <f t="shared" si="23"/>
        <v>43582</v>
      </c>
      <c r="R485" s="5">
        <f t="shared" si="24"/>
        <v>17</v>
      </c>
      <c r="S485" s="39">
        <f t="shared" si="25"/>
        <v>739874</v>
      </c>
    </row>
    <row r="486" spans="1:19">
      <c r="A486" t="s">
        <v>1293</v>
      </c>
      <c r="B486" t="s">
        <v>1294</v>
      </c>
      <c r="C486" t="s">
        <v>86</v>
      </c>
      <c r="D486" t="s">
        <v>159</v>
      </c>
      <c r="E486" s="1">
        <v>43279.4</v>
      </c>
      <c r="F486" s="1">
        <v>43279.4</v>
      </c>
      <c r="G486" t="s">
        <v>747</v>
      </c>
      <c r="H486" t="s">
        <v>1298</v>
      </c>
      <c r="I486" t="s">
        <v>19</v>
      </c>
      <c r="J486" t="s">
        <v>51</v>
      </c>
      <c r="K486" t="s">
        <v>168</v>
      </c>
      <c r="L486" s="1">
        <v>5507.08</v>
      </c>
      <c r="M486" s="1">
        <v>5507.08</v>
      </c>
      <c r="N486" s="1">
        <v>4514</v>
      </c>
      <c r="O486" t="s">
        <v>168</v>
      </c>
      <c r="P486" t="s">
        <v>22</v>
      </c>
      <c r="Q486" s="4">
        <f t="shared" si="23"/>
        <v>43574</v>
      </c>
      <c r="R486" s="5">
        <f t="shared" si="24"/>
        <v>25</v>
      </c>
      <c r="S486" s="39">
        <f t="shared" si="25"/>
        <v>1087850</v>
      </c>
    </row>
    <row r="487" spans="1:19">
      <c r="A487" t="s">
        <v>1293</v>
      </c>
      <c r="B487" t="s">
        <v>1294</v>
      </c>
      <c r="C487" t="s">
        <v>86</v>
      </c>
      <c r="D487" t="s">
        <v>159</v>
      </c>
      <c r="E487" s="1">
        <v>43279.4</v>
      </c>
      <c r="F487" s="1">
        <v>43279.4</v>
      </c>
      <c r="G487" t="s">
        <v>747</v>
      </c>
      <c r="H487" t="s">
        <v>1299</v>
      </c>
      <c r="I487" t="s">
        <v>19</v>
      </c>
      <c r="J487" t="s">
        <v>51</v>
      </c>
      <c r="K487" t="s">
        <v>168</v>
      </c>
      <c r="L487" s="1">
        <v>11696.14</v>
      </c>
      <c r="M487" s="1">
        <v>11696.14</v>
      </c>
      <c r="N487" s="1">
        <v>9587</v>
      </c>
      <c r="O487" t="s">
        <v>168</v>
      </c>
      <c r="P487" t="s">
        <v>22</v>
      </c>
      <c r="Q487" s="4">
        <f t="shared" si="23"/>
        <v>43574</v>
      </c>
      <c r="R487" s="5">
        <f t="shared" si="24"/>
        <v>25</v>
      </c>
      <c r="S487" s="39">
        <f t="shared" si="25"/>
        <v>1087850</v>
      </c>
    </row>
    <row r="488" spans="1:19">
      <c r="A488" t="s">
        <v>1293</v>
      </c>
      <c r="B488" t="s">
        <v>1294</v>
      </c>
      <c r="C488" t="s">
        <v>86</v>
      </c>
      <c r="D488" t="s">
        <v>159</v>
      </c>
      <c r="E488" s="1">
        <v>43279.4</v>
      </c>
      <c r="F488" s="1">
        <v>43279.4</v>
      </c>
      <c r="G488" t="s">
        <v>747</v>
      </c>
      <c r="H488" t="s">
        <v>1300</v>
      </c>
      <c r="I488" t="s">
        <v>19</v>
      </c>
      <c r="J488" t="s">
        <v>459</v>
      </c>
      <c r="K488" t="s">
        <v>32</v>
      </c>
      <c r="L488" s="1">
        <v>586.09</v>
      </c>
      <c r="M488" s="1">
        <v>586.09</v>
      </c>
      <c r="N488" s="1">
        <v>480.4</v>
      </c>
      <c r="O488" t="s">
        <v>32</v>
      </c>
      <c r="P488" t="s">
        <v>22</v>
      </c>
      <c r="Q488" s="4">
        <f t="shared" si="23"/>
        <v>43609</v>
      </c>
      <c r="R488" s="5">
        <f t="shared" si="24"/>
        <v>-10</v>
      </c>
      <c r="S488" s="39">
        <f t="shared" si="25"/>
        <v>-435490</v>
      </c>
    </row>
    <row r="489" spans="1:19">
      <c r="A489" t="s">
        <v>1293</v>
      </c>
      <c r="B489" t="s">
        <v>1294</v>
      </c>
      <c r="C489" t="s">
        <v>86</v>
      </c>
      <c r="D489" t="s">
        <v>159</v>
      </c>
      <c r="E489" s="1">
        <v>43279.4</v>
      </c>
      <c r="F489" s="1">
        <v>43279.4</v>
      </c>
      <c r="G489" t="s">
        <v>747</v>
      </c>
      <c r="H489" t="s">
        <v>1301</v>
      </c>
      <c r="I489" t="s">
        <v>19</v>
      </c>
      <c r="J489" t="s">
        <v>459</v>
      </c>
      <c r="K489" t="s">
        <v>32</v>
      </c>
      <c r="L489" s="1">
        <v>4229.74</v>
      </c>
      <c r="M489" s="1">
        <v>4229.74</v>
      </c>
      <c r="N489" s="1">
        <v>3467</v>
      </c>
      <c r="O489" t="s">
        <v>32</v>
      </c>
      <c r="P489" t="s">
        <v>22</v>
      </c>
      <c r="Q489" s="4">
        <f t="shared" si="23"/>
        <v>43609</v>
      </c>
      <c r="R489" s="5">
        <f t="shared" si="24"/>
        <v>-10</v>
      </c>
      <c r="S489" s="39">
        <f t="shared" si="25"/>
        <v>-435490</v>
      </c>
    </row>
    <row r="490" spans="1:19">
      <c r="A490" t="s">
        <v>1293</v>
      </c>
      <c r="B490" t="s">
        <v>1294</v>
      </c>
      <c r="C490" t="s">
        <v>86</v>
      </c>
      <c r="D490" t="s">
        <v>159</v>
      </c>
      <c r="E490" s="1">
        <v>43279.4</v>
      </c>
      <c r="F490" s="1">
        <v>43279.4</v>
      </c>
      <c r="G490" t="s">
        <v>747</v>
      </c>
      <c r="H490" t="s">
        <v>1302</v>
      </c>
      <c r="I490" t="s">
        <v>19</v>
      </c>
      <c r="J490" t="s">
        <v>46</v>
      </c>
      <c r="K490" t="s">
        <v>168</v>
      </c>
      <c r="L490" s="1">
        <v>3103.68</v>
      </c>
      <c r="M490" s="1">
        <v>3103.68</v>
      </c>
      <c r="N490" s="1">
        <v>2544</v>
      </c>
      <c r="O490" t="s">
        <v>168</v>
      </c>
      <c r="P490" t="s">
        <v>22</v>
      </c>
      <c r="Q490" s="4">
        <f t="shared" si="23"/>
        <v>43574</v>
      </c>
      <c r="R490" s="5">
        <f t="shared" si="24"/>
        <v>25</v>
      </c>
      <c r="S490" s="39">
        <f t="shared" si="25"/>
        <v>1087850</v>
      </c>
    </row>
    <row r="491" spans="1:19">
      <c r="A491" t="s">
        <v>1293</v>
      </c>
      <c r="B491" t="s">
        <v>1294</v>
      </c>
      <c r="C491" t="s">
        <v>86</v>
      </c>
      <c r="D491" t="s">
        <v>159</v>
      </c>
      <c r="E491" s="1">
        <v>43279.4</v>
      </c>
      <c r="F491" s="1">
        <v>43279.4</v>
      </c>
      <c r="G491" t="s">
        <v>747</v>
      </c>
      <c r="H491" t="s">
        <v>1303</v>
      </c>
      <c r="I491" t="s">
        <v>19</v>
      </c>
      <c r="J491" t="s">
        <v>142</v>
      </c>
      <c r="K491" t="s">
        <v>145</v>
      </c>
      <c r="L491" s="1">
        <v>2254.56</v>
      </c>
      <c r="M491" s="1">
        <v>2254.56</v>
      </c>
      <c r="N491" s="1">
        <v>1848</v>
      </c>
      <c r="O491" t="s">
        <v>145</v>
      </c>
      <c r="P491" t="s">
        <v>22</v>
      </c>
      <c r="Q491" s="4">
        <f t="shared" si="23"/>
        <v>43612</v>
      </c>
      <c r="R491" s="5">
        <f t="shared" si="24"/>
        <v>-13</v>
      </c>
      <c r="S491" s="39">
        <f t="shared" si="25"/>
        <v>-566176</v>
      </c>
    </row>
    <row r="492" spans="1:19">
      <c r="A492" t="s">
        <v>1293</v>
      </c>
      <c r="B492" t="s">
        <v>1294</v>
      </c>
      <c r="C492" t="s">
        <v>86</v>
      </c>
      <c r="D492" t="s">
        <v>159</v>
      </c>
      <c r="E492" s="1">
        <v>43279.4</v>
      </c>
      <c r="F492" s="1">
        <v>43279.4</v>
      </c>
      <c r="G492" t="s">
        <v>747</v>
      </c>
      <c r="H492" t="s">
        <v>1304</v>
      </c>
      <c r="I492" t="s">
        <v>19</v>
      </c>
      <c r="J492" t="s">
        <v>46</v>
      </c>
      <c r="K492" t="s">
        <v>168</v>
      </c>
      <c r="L492" s="1">
        <v>122</v>
      </c>
      <c r="M492" s="1">
        <v>122</v>
      </c>
      <c r="N492" s="1">
        <v>100</v>
      </c>
      <c r="O492" t="s">
        <v>168</v>
      </c>
      <c r="P492" t="s">
        <v>22</v>
      </c>
      <c r="Q492" s="4">
        <f t="shared" si="23"/>
        <v>43574</v>
      </c>
      <c r="R492" s="5">
        <f t="shared" si="24"/>
        <v>25</v>
      </c>
      <c r="S492" s="39">
        <f t="shared" si="25"/>
        <v>1087850</v>
      </c>
    </row>
    <row r="493" spans="1:19">
      <c r="A493" t="s">
        <v>1293</v>
      </c>
      <c r="B493" t="s">
        <v>1294</v>
      </c>
      <c r="C493" t="s">
        <v>86</v>
      </c>
      <c r="D493" t="s">
        <v>159</v>
      </c>
      <c r="E493" s="1">
        <v>43279.4</v>
      </c>
      <c r="F493" s="1">
        <v>43279.4</v>
      </c>
      <c r="G493" t="s">
        <v>747</v>
      </c>
      <c r="H493" t="s">
        <v>1305</v>
      </c>
      <c r="I493" t="s">
        <v>19</v>
      </c>
      <c r="J493" t="s">
        <v>394</v>
      </c>
      <c r="K493" t="s">
        <v>320</v>
      </c>
      <c r="L493" s="1">
        <v>9001.16</v>
      </c>
      <c r="M493" s="1">
        <v>9001.16</v>
      </c>
      <c r="N493" s="1">
        <v>7378</v>
      </c>
      <c r="O493" t="s">
        <v>320</v>
      </c>
      <c r="P493" t="s">
        <v>22</v>
      </c>
      <c r="Q493" s="4">
        <f t="shared" si="23"/>
        <v>43541</v>
      </c>
      <c r="R493" s="5">
        <f t="shared" si="24"/>
        <v>58</v>
      </c>
      <c r="S493" s="39">
        <f t="shared" si="25"/>
        <v>2521898</v>
      </c>
    </row>
    <row r="494" spans="1:19">
      <c r="A494" t="s">
        <v>1293</v>
      </c>
      <c r="B494" t="s">
        <v>1294</v>
      </c>
      <c r="C494" t="s">
        <v>86</v>
      </c>
      <c r="D494" t="s">
        <v>159</v>
      </c>
      <c r="E494" s="1">
        <v>43279.4</v>
      </c>
      <c r="F494" s="1">
        <v>43279.4</v>
      </c>
      <c r="G494" t="s">
        <v>747</v>
      </c>
      <c r="H494" t="s">
        <v>1306</v>
      </c>
      <c r="I494" t="s">
        <v>19</v>
      </c>
      <c r="J494" t="s">
        <v>740</v>
      </c>
      <c r="K494" t="s">
        <v>1006</v>
      </c>
      <c r="L494" s="1">
        <v>8369.2000000000007</v>
      </c>
      <c r="M494" s="1">
        <v>8369.2000000000007</v>
      </c>
      <c r="N494" s="1">
        <v>6860</v>
      </c>
      <c r="O494" t="s">
        <v>1006</v>
      </c>
      <c r="P494" t="s">
        <v>22</v>
      </c>
      <c r="Q494" s="4">
        <f t="shared" si="23"/>
        <v>43582</v>
      </c>
      <c r="R494" s="5">
        <f t="shared" si="24"/>
        <v>17</v>
      </c>
      <c r="S494" s="39">
        <f t="shared" si="25"/>
        <v>739874</v>
      </c>
    </row>
    <row r="495" spans="1:19">
      <c r="A495" t="s">
        <v>1293</v>
      </c>
      <c r="B495" t="s">
        <v>1294</v>
      </c>
      <c r="C495" t="s">
        <v>86</v>
      </c>
      <c r="D495" t="s">
        <v>159</v>
      </c>
      <c r="E495" s="1">
        <v>43279.4</v>
      </c>
      <c r="F495" s="1">
        <v>43279.4</v>
      </c>
      <c r="G495" t="s">
        <v>747</v>
      </c>
      <c r="H495" t="s">
        <v>1307</v>
      </c>
      <c r="I495" t="s">
        <v>19</v>
      </c>
      <c r="J495" t="s">
        <v>219</v>
      </c>
      <c r="K495" t="s">
        <v>221</v>
      </c>
      <c r="L495" s="1">
        <v>285.48</v>
      </c>
      <c r="M495" s="1">
        <v>285.48</v>
      </c>
      <c r="N495" s="1">
        <v>234</v>
      </c>
      <c r="O495" t="s">
        <v>221</v>
      </c>
      <c r="P495" t="s">
        <v>22</v>
      </c>
      <c r="Q495" s="4">
        <f t="shared" si="23"/>
        <v>43638</v>
      </c>
      <c r="R495" s="5">
        <f t="shared" si="24"/>
        <v>-39</v>
      </c>
      <c r="S495" s="39">
        <f t="shared" si="25"/>
        <v>-1699542</v>
      </c>
    </row>
    <row r="496" spans="1:19">
      <c r="A496" t="s">
        <v>1293</v>
      </c>
      <c r="B496" t="s">
        <v>1294</v>
      </c>
      <c r="C496" t="s">
        <v>86</v>
      </c>
      <c r="D496" t="s">
        <v>159</v>
      </c>
      <c r="E496" s="1">
        <v>43279.4</v>
      </c>
      <c r="F496" s="1">
        <v>43279.4</v>
      </c>
      <c r="G496" t="s">
        <v>747</v>
      </c>
      <c r="H496" t="s">
        <v>1308</v>
      </c>
      <c r="I496" t="s">
        <v>19</v>
      </c>
      <c r="J496" t="s">
        <v>142</v>
      </c>
      <c r="K496" t="s">
        <v>145</v>
      </c>
      <c r="L496" s="1">
        <v>1817.8</v>
      </c>
      <c r="M496" s="1">
        <v>1817.8</v>
      </c>
      <c r="N496" s="1">
        <v>1490</v>
      </c>
      <c r="O496" t="s">
        <v>145</v>
      </c>
      <c r="P496" t="s">
        <v>22</v>
      </c>
      <c r="Q496" s="4">
        <f t="shared" si="23"/>
        <v>43612</v>
      </c>
      <c r="R496" s="5">
        <f t="shared" si="24"/>
        <v>-13</v>
      </c>
      <c r="S496" s="39">
        <f t="shared" si="25"/>
        <v>-566176</v>
      </c>
    </row>
    <row r="497" spans="1:19">
      <c r="A497" t="s">
        <v>1293</v>
      </c>
      <c r="B497" t="s">
        <v>1294</v>
      </c>
      <c r="C497" t="s">
        <v>86</v>
      </c>
      <c r="D497" t="s">
        <v>159</v>
      </c>
      <c r="E497" s="1">
        <v>43279.4</v>
      </c>
      <c r="F497" s="1">
        <v>43279.4</v>
      </c>
      <c r="G497" t="s">
        <v>747</v>
      </c>
      <c r="H497" t="s">
        <v>1309</v>
      </c>
      <c r="I497" t="s">
        <v>19</v>
      </c>
      <c r="J497" t="s">
        <v>142</v>
      </c>
      <c r="K497" t="s">
        <v>145</v>
      </c>
      <c r="L497" s="1">
        <v>4994.68</v>
      </c>
      <c r="M497" s="1">
        <v>4994.68</v>
      </c>
      <c r="N497" s="1">
        <v>4094</v>
      </c>
      <c r="O497" t="s">
        <v>145</v>
      </c>
      <c r="P497" t="s">
        <v>22</v>
      </c>
      <c r="Q497" s="4">
        <f t="shared" si="23"/>
        <v>43612</v>
      </c>
      <c r="R497" s="5">
        <f t="shared" si="24"/>
        <v>-13</v>
      </c>
      <c r="S497" s="39">
        <f t="shared" si="25"/>
        <v>-566176</v>
      </c>
    </row>
    <row r="498" spans="1:19">
      <c r="A498" t="s">
        <v>1293</v>
      </c>
      <c r="B498" t="s">
        <v>1294</v>
      </c>
      <c r="C498" t="s">
        <v>86</v>
      </c>
      <c r="D498" t="s">
        <v>159</v>
      </c>
      <c r="E498" s="1">
        <v>43279.4</v>
      </c>
      <c r="F498" s="1">
        <v>43279.4</v>
      </c>
      <c r="G498" t="s">
        <v>747</v>
      </c>
      <c r="H498" t="s">
        <v>1310</v>
      </c>
      <c r="I498" t="s">
        <v>19</v>
      </c>
      <c r="J498" t="s">
        <v>459</v>
      </c>
      <c r="K498" t="s">
        <v>32</v>
      </c>
      <c r="L498" s="1">
        <v>237.9</v>
      </c>
      <c r="M498" s="1">
        <v>237.9</v>
      </c>
      <c r="N498" s="1">
        <v>195</v>
      </c>
      <c r="O498" t="s">
        <v>32</v>
      </c>
      <c r="P498" t="s">
        <v>22</v>
      </c>
      <c r="Q498" s="4">
        <f t="shared" si="23"/>
        <v>43609</v>
      </c>
      <c r="R498" s="5">
        <f t="shared" si="24"/>
        <v>-10</v>
      </c>
      <c r="S498" s="39">
        <f t="shared" si="25"/>
        <v>-435490</v>
      </c>
    </row>
    <row r="499" spans="1:19">
      <c r="A499" t="s">
        <v>1311</v>
      </c>
      <c r="B499" t="s">
        <v>1312</v>
      </c>
      <c r="C499" t="s">
        <v>663</v>
      </c>
      <c r="D499" t="s">
        <v>159</v>
      </c>
      <c r="E499" s="1">
        <v>1997</v>
      </c>
      <c r="F499" s="1">
        <v>1997</v>
      </c>
      <c r="G499" t="s">
        <v>1313</v>
      </c>
      <c r="H499" t="s">
        <v>1314</v>
      </c>
      <c r="I499" t="s">
        <v>19</v>
      </c>
      <c r="J499" t="s">
        <v>72</v>
      </c>
      <c r="K499" t="s">
        <v>56</v>
      </c>
      <c r="L499" s="1">
        <v>1461.8</v>
      </c>
      <c r="M499" s="1">
        <v>1461.8</v>
      </c>
      <c r="N499" s="1">
        <v>1198.2</v>
      </c>
      <c r="O499" t="s">
        <v>56</v>
      </c>
      <c r="P499" t="s">
        <v>22</v>
      </c>
      <c r="Q499" s="4">
        <f t="shared" si="23"/>
        <v>43568</v>
      </c>
      <c r="R499" s="5">
        <f t="shared" si="24"/>
        <v>37</v>
      </c>
      <c r="S499" s="39">
        <f t="shared" si="25"/>
        <v>1609796</v>
      </c>
    </row>
    <row r="500" spans="1:19">
      <c r="A500" t="s">
        <v>1311</v>
      </c>
      <c r="B500" t="s">
        <v>1312</v>
      </c>
      <c r="C500" t="s">
        <v>663</v>
      </c>
      <c r="D500" t="s">
        <v>159</v>
      </c>
      <c r="E500" s="1">
        <v>1997</v>
      </c>
      <c r="F500" s="1">
        <v>1997</v>
      </c>
      <c r="G500" t="s">
        <v>1313</v>
      </c>
      <c r="H500" t="s">
        <v>1315</v>
      </c>
      <c r="I500" t="s">
        <v>19</v>
      </c>
      <c r="J500" t="s">
        <v>98</v>
      </c>
      <c r="K500" t="s">
        <v>190</v>
      </c>
      <c r="L500" s="1">
        <v>974.54</v>
      </c>
      <c r="M500" s="1">
        <v>974.54</v>
      </c>
      <c r="N500" s="1">
        <v>798.8</v>
      </c>
      <c r="O500" t="s">
        <v>190</v>
      </c>
      <c r="P500" t="s">
        <v>22</v>
      </c>
      <c r="Q500" s="4">
        <f t="shared" si="23"/>
        <v>43613</v>
      </c>
      <c r="R500" s="5">
        <f t="shared" si="24"/>
        <v>-8</v>
      </c>
      <c r="S500" s="39">
        <f t="shared" si="25"/>
        <v>-348424</v>
      </c>
    </row>
    <row r="501" spans="1:19">
      <c r="A501" t="s">
        <v>1316</v>
      </c>
      <c r="B501" t="s">
        <v>1317</v>
      </c>
      <c r="C501" t="s">
        <v>98</v>
      </c>
      <c r="D501" t="s">
        <v>33</v>
      </c>
      <c r="E501" s="1">
        <v>3383.5</v>
      </c>
      <c r="F501" s="1">
        <v>3383.5</v>
      </c>
      <c r="G501" t="s">
        <v>353</v>
      </c>
      <c r="H501" t="s">
        <v>586</v>
      </c>
      <c r="I501" t="s">
        <v>19</v>
      </c>
      <c r="J501" t="s">
        <v>689</v>
      </c>
      <c r="K501" t="s">
        <v>142</v>
      </c>
      <c r="L501" s="1">
        <v>3383.5</v>
      </c>
      <c r="M501" s="1">
        <v>3383.5</v>
      </c>
      <c r="N501" s="1">
        <v>3383.5</v>
      </c>
      <c r="O501" t="s">
        <v>142</v>
      </c>
      <c r="P501" t="s">
        <v>29</v>
      </c>
      <c r="Q501" s="4">
        <f t="shared" si="23"/>
        <v>43588</v>
      </c>
      <c r="R501" s="5">
        <f t="shared" si="24"/>
        <v>-46</v>
      </c>
      <c r="S501" s="39">
        <f t="shared" si="25"/>
        <v>-2002288</v>
      </c>
    </row>
    <row r="502" spans="1:19">
      <c r="A502" t="s">
        <v>1318</v>
      </c>
      <c r="B502" t="s">
        <v>1319</v>
      </c>
      <c r="C502" t="s">
        <v>104</v>
      </c>
      <c r="D502" t="s">
        <v>33</v>
      </c>
      <c r="E502" s="1">
        <v>6666</v>
      </c>
      <c r="F502" s="1">
        <v>6666</v>
      </c>
      <c r="G502" t="s">
        <v>1320</v>
      </c>
      <c r="H502" t="s">
        <v>1321</v>
      </c>
      <c r="I502" t="s">
        <v>19</v>
      </c>
      <c r="J502" t="s">
        <v>75</v>
      </c>
      <c r="K502" t="s">
        <v>358</v>
      </c>
      <c r="L502" s="1">
        <v>4066.26</v>
      </c>
      <c r="M502" s="1">
        <v>4066.26</v>
      </c>
      <c r="N502" s="1">
        <v>3333</v>
      </c>
      <c r="O502" t="s">
        <v>358</v>
      </c>
      <c r="P502" t="s">
        <v>22</v>
      </c>
      <c r="Q502" s="4">
        <f t="shared" si="23"/>
        <v>43506</v>
      </c>
      <c r="R502" s="5">
        <f t="shared" si="24"/>
        <v>50</v>
      </c>
      <c r="S502" s="39">
        <f t="shared" si="25"/>
        <v>2172300</v>
      </c>
    </row>
    <row r="503" spans="1:19">
      <c r="A503" t="s">
        <v>1318</v>
      </c>
      <c r="B503" t="s">
        <v>1319</v>
      </c>
      <c r="C503" t="s">
        <v>104</v>
      </c>
      <c r="D503" t="s">
        <v>33</v>
      </c>
      <c r="E503" s="1">
        <v>6666</v>
      </c>
      <c r="F503" s="1">
        <v>6666</v>
      </c>
      <c r="G503" t="s">
        <v>1320</v>
      </c>
      <c r="H503" t="s">
        <v>1322</v>
      </c>
      <c r="I503" t="s">
        <v>19</v>
      </c>
      <c r="J503" t="s">
        <v>135</v>
      </c>
      <c r="K503" t="s">
        <v>155</v>
      </c>
      <c r="L503" s="1">
        <v>4066.26</v>
      </c>
      <c r="M503" s="1">
        <v>4066.26</v>
      </c>
      <c r="N503" s="1">
        <v>3333</v>
      </c>
      <c r="O503" t="s">
        <v>155</v>
      </c>
      <c r="P503" t="s">
        <v>22</v>
      </c>
      <c r="Q503" s="4">
        <f t="shared" si="23"/>
        <v>43533</v>
      </c>
      <c r="R503" s="5">
        <f t="shared" si="24"/>
        <v>23</v>
      </c>
      <c r="S503" s="39">
        <f t="shared" si="25"/>
        <v>999879</v>
      </c>
    </row>
    <row r="504" spans="1:19">
      <c r="A504" t="s">
        <v>1323</v>
      </c>
      <c r="B504" t="s">
        <v>1324</v>
      </c>
      <c r="C504" t="s">
        <v>104</v>
      </c>
      <c r="D504" t="s">
        <v>33</v>
      </c>
      <c r="E504" s="1">
        <v>450</v>
      </c>
      <c r="F504" s="1">
        <v>450</v>
      </c>
      <c r="G504" t="s">
        <v>1325</v>
      </c>
      <c r="H504" t="s">
        <v>1326</v>
      </c>
      <c r="I504" t="s">
        <v>28</v>
      </c>
      <c r="J504" t="s">
        <v>1327</v>
      </c>
      <c r="K504" t="s">
        <v>1328</v>
      </c>
      <c r="L504" s="1">
        <v>450</v>
      </c>
      <c r="M504" s="1">
        <v>450</v>
      </c>
      <c r="N504" s="1">
        <v>450</v>
      </c>
      <c r="O504" t="str">
        <f>J504</f>
        <v>08-OTT-18</v>
      </c>
      <c r="P504" t="s">
        <v>169</v>
      </c>
      <c r="Q504" s="4">
        <f t="shared" ref="Q504:Q567" si="26">O504+60</f>
        <v>43441</v>
      </c>
      <c r="R504" s="5">
        <f t="shared" ref="R504:R567" si="27">C504-Q504</f>
        <v>115</v>
      </c>
      <c r="S504" s="39">
        <f t="shared" ref="S504:S567" si="28">R504*O504</f>
        <v>4988815</v>
      </c>
    </row>
    <row r="505" spans="1:19">
      <c r="A505" t="s">
        <v>502</v>
      </c>
      <c r="B505" t="s">
        <v>1329</v>
      </c>
      <c r="C505" t="s">
        <v>493</v>
      </c>
      <c r="D505" t="s">
        <v>33</v>
      </c>
      <c r="E505" s="1">
        <v>9915.4599999999991</v>
      </c>
      <c r="F505" s="1">
        <v>2312.37</v>
      </c>
      <c r="G505" t="s">
        <v>504</v>
      </c>
      <c r="H505" t="s">
        <v>1330</v>
      </c>
      <c r="I505" t="s">
        <v>19</v>
      </c>
      <c r="J505" t="s">
        <v>36</v>
      </c>
      <c r="K505" t="s">
        <v>75</v>
      </c>
      <c r="L505" s="1">
        <v>978.39</v>
      </c>
      <c r="M505" s="1">
        <v>978.39</v>
      </c>
      <c r="N505" s="1">
        <v>801.96</v>
      </c>
      <c r="O505" t="s">
        <v>79</v>
      </c>
      <c r="P505" t="s">
        <v>22</v>
      </c>
      <c r="Q505" s="4">
        <f t="shared" si="26"/>
        <v>43500</v>
      </c>
      <c r="R505" s="5">
        <f t="shared" si="27"/>
        <v>57</v>
      </c>
      <c r="S505" s="39">
        <f t="shared" si="28"/>
        <v>2476080</v>
      </c>
    </row>
    <row r="506" spans="1:19">
      <c r="A506" t="s">
        <v>502</v>
      </c>
      <c r="B506" t="s">
        <v>1329</v>
      </c>
      <c r="C506" t="s">
        <v>493</v>
      </c>
      <c r="D506" t="s">
        <v>33</v>
      </c>
      <c r="E506" s="1">
        <v>9915.4599999999991</v>
      </c>
      <c r="F506" s="1">
        <v>2312.37</v>
      </c>
      <c r="G506" t="s">
        <v>504</v>
      </c>
      <c r="H506" t="s">
        <v>1331</v>
      </c>
      <c r="I506" t="s">
        <v>19</v>
      </c>
      <c r="J506" t="s">
        <v>36</v>
      </c>
      <c r="K506" t="s">
        <v>75</v>
      </c>
      <c r="L506" s="1">
        <v>849.92</v>
      </c>
      <c r="M506" s="1">
        <v>849.92</v>
      </c>
      <c r="N506" s="1">
        <v>849.92</v>
      </c>
      <c r="O506" t="s">
        <v>76</v>
      </c>
      <c r="P506" t="s">
        <v>22</v>
      </c>
      <c r="Q506" s="4">
        <f t="shared" si="26"/>
        <v>43501</v>
      </c>
      <c r="R506" s="5">
        <f t="shared" si="27"/>
        <v>56</v>
      </c>
      <c r="S506" s="39">
        <f t="shared" si="28"/>
        <v>2432696</v>
      </c>
    </row>
    <row r="507" spans="1:19">
      <c r="A507" t="s">
        <v>502</v>
      </c>
      <c r="B507" t="s">
        <v>1329</v>
      </c>
      <c r="C507" t="s">
        <v>493</v>
      </c>
      <c r="D507" t="s">
        <v>33</v>
      </c>
      <c r="E507" s="1">
        <v>9915.4599999999991</v>
      </c>
      <c r="F507" s="1">
        <v>2312.37</v>
      </c>
      <c r="G507" t="s">
        <v>504</v>
      </c>
      <c r="H507" t="s">
        <v>1332</v>
      </c>
      <c r="I507" t="s">
        <v>19</v>
      </c>
      <c r="J507" t="s">
        <v>36</v>
      </c>
      <c r="K507" t="s">
        <v>75</v>
      </c>
      <c r="L507" s="1">
        <v>209.5</v>
      </c>
      <c r="M507" s="1">
        <v>209.5</v>
      </c>
      <c r="N507" s="1">
        <v>209.5</v>
      </c>
      <c r="O507" t="s">
        <v>76</v>
      </c>
      <c r="P507" t="s">
        <v>22</v>
      </c>
      <c r="Q507" s="4">
        <f t="shared" si="26"/>
        <v>43501</v>
      </c>
      <c r="R507" s="5">
        <f t="shared" si="27"/>
        <v>56</v>
      </c>
      <c r="S507" s="39">
        <f t="shared" si="28"/>
        <v>2432696</v>
      </c>
    </row>
    <row r="508" spans="1:19">
      <c r="A508" t="s">
        <v>502</v>
      </c>
      <c r="B508" t="s">
        <v>1329</v>
      </c>
      <c r="C508" t="s">
        <v>493</v>
      </c>
      <c r="D508" t="s">
        <v>33</v>
      </c>
      <c r="E508" s="1">
        <v>9915.4599999999991</v>
      </c>
      <c r="F508" s="1">
        <v>2312.37</v>
      </c>
      <c r="G508" t="s">
        <v>504</v>
      </c>
      <c r="H508" t="s">
        <v>1333</v>
      </c>
      <c r="I508" t="s">
        <v>19</v>
      </c>
      <c r="J508" t="s">
        <v>60</v>
      </c>
      <c r="K508" t="s">
        <v>90</v>
      </c>
      <c r="L508" s="1">
        <v>550.21</v>
      </c>
      <c r="M508" s="1">
        <v>550.21</v>
      </c>
      <c r="N508" s="1">
        <v>450.99</v>
      </c>
      <c r="O508" t="s">
        <v>59</v>
      </c>
      <c r="P508" t="s">
        <v>22</v>
      </c>
      <c r="Q508" s="4">
        <f t="shared" si="26"/>
        <v>43518</v>
      </c>
      <c r="R508" s="5">
        <f t="shared" si="27"/>
        <v>39</v>
      </c>
      <c r="S508" s="39">
        <f t="shared" si="28"/>
        <v>1694862</v>
      </c>
    </row>
    <row r="509" spans="1:19">
      <c r="A509" t="s">
        <v>1334</v>
      </c>
      <c r="B509" t="s">
        <v>1335</v>
      </c>
      <c r="C509" t="s">
        <v>221</v>
      </c>
      <c r="D509" t="s">
        <v>162</v>
      </c>
      <c r="E509" s="1">
        <v>44989.4</v>
      </c>
      <c r="F509" s="1">
        <v>44989.4</v>
      </c>
      <c r="G509" t="s">
        <v>1336</v>
      </c>
      <c r="H509" t="s">
        <v>1337</v>
      </c>
      <c r="I509" t="s">
        <v>19</v>
      </c>
      <c r="J509" t="s">
        <v>90</v>
      </c>
      <c r="K509" t="s">
        <v>90</v>
      </c>
      <c r="L509" s="1">
        <v>54887.07</v>
      </c>
      <c r="M509" s="1">
        <v>54887.07</v>
      </c>
      <c r="N509" s="1">
        <v>44989.4</v>
      </c>
      <c r="O509" t="s">
        <v>950</v>
      </c>
      <c r="P509" t="s">
        <v>22</v>
      </c>
      <c r="Q509" s="4">
        <f t="shared" si="26"/>
        <v>43528</v>
      </c>
      <c r="R509" s="5">
        <f t="shared" si="27"/>
        <v>50</v>
      </c>
      <c r="S509" s="39">
        <f t="shared" si="28"/>
        <v>2173400</v>
      </c>
    </row>
    <row r="510" spans="1:19">
      <c r="A510" t="s">
        <v>1338</v>
      </c>
      <c r="B510" t="s">
        <v>1339</v>
      </c>
      <c r="C510" t="s">
        <v>221</v>
      </c>
      <c r="D510" t="s">
        <v>162</v>
      </c>
      <c r="E510" s="1">
        <v>2256.23</v>
      </c>
      <c r="F510" s="1">
        <v>2256.23</v>
      </c>
      <c r="G510" t="s">
        <v>228</v>
      </c>
      <c r="H510" t="s">
        <v>856</v>
      </c>
      <c r="I510" t="s">
        <v>19</v>
      </c>
      <c r="J510" t="s">
        <v>176</v>
      </c>
      <c r="K510" t="s">
        <v>140</v>
      </c>
      <c r="L510" s="1">
        <v>2256.23</v>
      </c>
      <c r="M510" s="1">
        <v>2256.23</v>
      </c>
      <c r="N510" s="1">
        <v>2256.23</v>
      </c>
      <c r="O510" t="s">
        <v>84</v>
      </c>
      <c r="P510" t="s">
        <v>29</v>
      </c>
      <c r="Q510" s="4">
        <f t="shared" si="26"/>
        <v>43627</v>
      </c>
      <c r="R510" s="5">
        <f t="shared" si="27"/>
        <v>-49</v>
      </c>
      <c r="S510" s="39">
        <f t="shared" si="28"/>
        <v>-2134783</v>
      </c>
    </row>
    <row r="511" spans="1:19">
      <c r="A511" t="s">
        <v>1340</v>
      </c>
      <c r="B511" t="s">
        <v>1341</v>
      </c>
      <c r="C511" t="s">
        <v>25</v>
      </c>
      <c r="D511" t="s">
        <v>16</v>
      </c>
      <c r="E511" s="1">
        <v>1680</v>
      </c>
      <c r="F511" s="1">
        <v>1680</v>
      </c>
      <c r="G511" t="s">
        <v>1342</v>
      </c>
      <c r="H511" t="s">
        <v>27</v>
      </c>
      <c r="I511" t="s">
        <v>28</v>
      </c>
      <c r="J511" t="s">
        <v>15</v>
      </c>
      <c r="K511" t="s">
        <v>15</v>
      </c>
      <c r="L511" s="1">
        <v>2100</v>
      </c>
      <c r="M511" s="1">
        <v>1680</v>
      </c>
      <c r="N511" s="1">
        <v>1680</v>
      </c>
      <c r="O511" t="str">
        <f>J511</f>
        <v>18-GIU-19</v>
      </c>
      <c r="P511" t="s">
        <v>29</v>
      </c>
      <c r="Q511" s="4">
        <f t="shared" si="26"/>
        <v>43694</v>
      </c>
      <c r="R511" s="5">
        <f t="shared" si="27"/>
        <v>-58</v>
      </c>
      <c r="S511" s="39">
        <f t="shared" si="28"/>
        <v>-2530772</v>
      </c>
    </row>
    <row r="512" spans="1:19">
      <c r="A512" t="s">
        <v>1343</v>
      </c>
      <c r="B512" t="s">
        <v>1344</v>
      </c>
      <c r="C512" t="s">
        <v>193</v>
      </c>
      <c r="D512" t="s">
        <v>111</v>
      </c>
      <c r="E512" s="1">
        <v>2500</v>
      </c>
      <c r="F512" s="1">
        <v>2500</v>
      </c>
      <c r="G512" t="s">
        <v>551</v>
      </c>
      <c r="H512" t="s">
        <v>1231</v>
      </c>
      <c r="I512" t="s">
        <v>19</v>
      </c>
      <c r="J512" t="s">
        <v>1345</v>
      </c>
      <c r="K512" t="s">
        <v>327</v>
      </c>
      <c r="L512" s="1">
        <v>2500</v>
      </c>
      <c r="M512" s="1">
        <v>2500</v>
      </c>
      <c r="N512" s="1">
        <v>2500</v>
      </c>
      <c r="O512" t="s">
        <v>142</v>
      </c>
      <c r="P512" t="s">
        <v>29</v>
      </c>
      <c r="Q512" s="4">
        <f t="shared" si="26"/>
        <v>43588</v>
      </c>
      <c r="R512" s="5">
        <f t="shared" si="27"/>
        <v>-45</v>
      </c>
      <c r="S512" s="39">
        <f t="shared" si="28"/>
        <v>-1958760</v>
      </c>
    </row>
    <row r="513" spans="1:19">
      <c r="A513" t="s">
        <v>1346</v>
      </c>
      <c r="B513" t="s">
        <v>1347</v>
      </c>
      <c r="C513" t="s">
        <v>193</v>
      </c>
      <c r="D513" t="s">
        <v>111</v>
      </c>
      <c r="E513" s="1">
        <v>2500</v>
      </c>
      <c r="F513" s="1">
        <v>2500</v>
      </c>
      <c r="G513" t="s">
        <v>129</v>
      </c>
      <c r="H513" t="s">
        <v>27</v>
      </c>
      <c r="I513" t="s">
        <v>19</v>
      </c>
      <c r="J513" t="s">
        <v>1348</v>
      </c>
      <c r="K513" t="s">
        <v>342</v>
      </c>
      <c r="L513" s="1">
        <v>2500</v>
      </c>
      <c r="M513" s="1">
        <v>2500</v>
      </c>
      <c r="N513" s="1">
        <v>2500</v>
      </c>
      <c r="O513" t="s">
        <v>342</v>
      </c>
      <c r="P513" t="s">
        <v>29</v>
      </c>
      <c r="Q513" s="4">
        <f t="shared" si="26"/>
        <v>43597</v>
      </c>
      <c r="R513" s="5">
        <f t="shared" si="27"/>
        <v>-54</v>
      </c>
      <c r="S513" s="39">
        <f t="shared" si="28"/>
        <v>-2350998</v>
      </c>
    </row>
    <row r="514" spans="1:19">
      <c r="A514" t="s">
        <v>1349</v>
      </c>
      <c r="B514" t="s">
        <v>1350</v>
      </c>
      <c r="C514" t="s">
        <v>25</v>
      </c>
      <c r="D514" t="s">
        <v>16</v>
      </c>
      <c r="E514" s="1">
        <v>1237.5899999999999</v>
      </c>
      <c r="F514" s="1">
        <v>1237.5899999999999</v>
      </c>
      <c r="G514" t="s">
        <v>1351</v>
      </c>
      <c r="H514" t="s">
        <v>1064</v>
      </c>
      <c r="I514" t="s">
        <v>19</v>
      </c>
      <c r="J514" t="s">
        <v>368</v>
      </c>
      <c r="K514" t="s">
        <v>126</v>
      </c>
      <c r="L514" s="1">
        <v>1480.26</v>
      </c>
      <c r="M514" s="1">
        <v>1237.5899999999999</v>
      </c>
      <c r="N514" s="1">
        <v>1237.5899999999999</v>
      </c>
      <c r="O514" t="s">
        <v>125</v>
      </c>
      <c r="P514" t="s">
        <v>29</v>
      </c>
      <c r="Q514" s="4">
        <f t="shared" si="26"/>
        <v>43680</v>
      </c>
      <c r="R514" s="5">
        <f t="shared" si="27"/>
        <v>-44</v>
      </c>
      <c r="S514" s="39">
        <f t="shared" si="28"/>
        <v>-1919280</v>
      </c>
    </row>
    <row r="515" spans="1:19">
      <c r="A515" t="s">
        <v>1352</v>
      </c>
      <c r="B515" t="s">
        <v>1353</v>
      </c>
      <c r="C515" t="s">
        <v>203</v>
      </c>
      <c r="D515" t="s">
        <v>368</v>
      </c>
      <c r="E515" s="1">
        <v>1039.5999999999999</v>
      </c>
      <c r="F515" s="1">
        <v>1039.5999999999999</v>
      </c>
      <c r="G515" t="s">
        <v>539</v>
      </c>
      <c r="H515" t="s">
        <v>1354</v>
      </c>
      <c r="I515" t="s">
        <v>19</v>
      </c>
      <c r="J515" t="s">
        <v>324</v>
      </c>
      <c r="K515" t="s">
        <v>142</v>
      </c>
      <c r="L515" s="1">
        <v>331.35</v>
      </c>
      <c r="M515" s="1">
        <v>331.35</v>
      </c>
      <c r="N515" s="1">
        <v>271.60000000000002</v>
      </c>
      <c r="O515" t="s">
        <v>142</v>
      </c>
      <c r="P515" t="s">
        <v>22</v>
      </c>
      <c r="Q515" s="4">
        <f t="shared" si="26"/>
        <v>43588</v>
      </c>
      <c r="R515" s="5">
        <f t="shared" si="27"/>
        <v>20</v>
      </c>
      <c r="S515" s="39">
        <f t="shared" si="28"/>
        <v>870560</v>
      </c>
    </row>
    <row r="516" spans="1:19">
      <c r="A516" t="s">
        <v>1352</v>
      </c>
      <c r="B516" t="s">
        <v>1353</v>
      </c>
      <c r="C516" t="s">
        <v>203</v>
      </c>
      <c r="D516" t="s">
        <v>368</v>
      </c>
      <c r="E516" s="1">
        <v>1039.5999999999999</v>
      </c>
      <c r="F516" s="1">
        <v>1039.5999999999999</v>
      </c>
      <c r="G516" t="s">
        <v>539</v>
      </c>
      <c r="H516" t="s">
        <v>1355</v>
      </c>
      <c r="I516" t="s">
        <v>19</v>
      </c>
      <c r="J516" t="s">
        <v>324</v>
      </c>
      <c r="K516" t="s">
        <v>142</v>
      </c>
      <c r="L516" s="1">
        <v>936.96</v>
      </c>
      <c r="M516" s="1">
        <v>936.96</v>
      </c>
      <c r="N516" s="1">
        <v>768</v>
      </c>
      <c r="O516" t="s">
        <v>142</v>
      </c>
      <c r="P516" t="s">
        <v>22</v>
      </c>
      <c r="Q516" s="4">
        <f t="shared" si="26"/>
        <v>43588</v>
      </c>
      <c r="R516" s="5">
        <f t="shared" si="27"/>
        <v>20</v>
      </c>
      <c r="S516" s="39">
        <f t="shared" si="28"/>
        <v>870560</v>
      </c>
    </row>
    <row r="517" spans="1:19">
      <c r="A517" t="s">
        <v>1356</v>
      </c>
      <c r="B517" t="s">
        <v>1357</v>
      </c>
      <c r="C517" t="s">
        <v>193</v>
      </c>
      <c r="D517" t="s">
        <v>111</v>
      </c>
      <c r="E517" s="1">
        <v>1672.12</v>
      </c>
      <c r="F517" s="1">
        <v>1672.12</v>
      </c>
      <c r="G517" t="s">
        <v>619</v>
      </c>
      <c r="H517" t="s">
        <v>450</v>
      </c>
      <c r="I517" t="s">
        <v>19</v>
      </c>
      <c r="J517" t="s">
        <v>196</v>
      </c>
      <c r="K517" t="s">
        <v>197</v>
      </c>
      <c r="L517" s="1">
        <v>1999.99</v>
      </c>
      <c r="M517" s="1">
        <v>1672.12</v>
      </c>
      <c r="N517" s="1">
        <v>1672.12</v>
      </c>
      <c r="O517" t="s">
        <v>197</v>
      </c>
      <c r="P517" t="s">
        <v>29</v>
      </c>
      <c r="Q517" s="4">
        <f t="shared" si="26"/>
        <v>43598</v>
      </c>
      <c r="R517" s="5">
        <f t="shared" si="27"/>
        <v>-55</v>
      </c>
      <c r="S517" s="39">
        <f t="shared" si="28"/>
        <v>-2394590</v>
      </c>
    </row>
    <row r="518" spans="1:19">
      <c r="A518" t="s">
        <v>1358</v>
      </c>
      <c r="B518" t="s">
        <v>1359</v>
      </c>
      <c r="C518" t="s">
        <v>105</v>
      </c>
      <c r="D518" t="s">
        <v>162</v>
      </c>
      <c r="E518" s="1">
        <v>70745.8</v>
      </c>
      <c r="F518" s="1">
        <v>14447</v>
      </c>
      <c r="G518" t="s">
        <v>747</v>
      </c>
      <c r="H518" t="s">
        <v>1360</v>
      </c>
      <c r="I518" t="s">
        <v>19</v>
      </c>
      <c r="J518" t="s">
        <v>238</v>
      </c>
      <c r="K518" t="s">
        <v>65</v>
      </c>
      <c r="L518" s="1">
        <v>5042.26</v>
      </c>
      <c r="M518" s="1">
        <v>5042.26</v>
      </c>
      <c r="N518" s="1">
        <v>4133</v>
      </c>
      <c r="O518" t="s">
        <v>641</v>
      </c>
      <c r="P518" t="s">
        <v>22</v>
      </c>
      <c r="Q518" s="4">
        <f t="shared" si="26"/>
        <v>43493</v>
      </c>
      <c r="R518" s="5">
        <f t="shared" si="27"/>
        <v>65</v>
      </c>
      <c r="S518" s="39">
        <f t="shared" si="28"/>
        <v>2823145</v>
      </c>
    </row>
    <row r="519" spans="1:19">
      <c r="A519" t="s">
        <v>1358</v>
      </c>
      <c r="B519" t="s">
        <v>1359</v>
      </c>
      <c r="C519" t="s">
        <v>105</v>
      </c>
      <c r="D519" t="s">
        <v>162</v>
      </c>
      <c r="E519" s="1">
        <v>70745.8</v>
      </c>
      <c r="F519" s="1">
        <v>14447</v>
      </c>
      <c r="G519" t="s">
        <v>747</v>
      </c>
      <c r="H519" t="s">
        <v>1361</v>
      </c>
      <c r="I519" t="s">
        <v>19</v>
      </c>
      <c r="J519" t="s">
        <v>40</v>
      </c>
      <c r="K519" t="s">
        <v>63</v>
      </c>
      <c r="L519" s="1">
        <v>12583.08</v>
      </c>
      <c r="M519" s="1">
        <v>12583.08</v>
      </c>
      <c r="N519" s="1">
        <v>10314</v>
      </c>
      <c r="O519" t="s">
        <v>63</v>
      </c>
      <c r="P519" t="s">
        <v>22</v>
      </c>
      <c r="Q519" s="4">
        <f t="shared" si="26"/>
        <v>43512</v>
      </c>
      <c r="R519" s="5">
        <f t="shared" si="27"/>
        <v>46</v>
      </c>
      <c r="S519" s="39">
        <f t="shared" si="28"/>
        <v>1998792</v>
      </c>
    </row>
    <row r="520" spans="1:19">
      <c r="A520" t="s">
        <v>1358</v>
      </c>
      <c r="B520" t="s">
        <v>1362</v>
      </c>
      <c r="C520" t="s">
        <v>105</v>
      </c>
      <c r="D520" t="s">
        <v>162</v>
      </c>
      <c r="E520" s="1">
        <v>70745.8</v>
      </c>
      <c r="F520" s="1">
        <v>56298.8</v>
      </c>
      <c r="G520" t="s">
        <v>747</v>
      </c>
      <c r="H520" t="s">
        <v>1363</v>
      </c>
      <c r="I520" t="s">
        <v>19</v>
      </c>
      <c r="J520" t="s">
        <v>51</v>
      </c>
      <c r="K520" t="s">
        <v>168</v>
      </c>
      <c r="L520" s="1">
        <v>13022.89</v>
      </c>
      <c r="M520" s="1">
        <v>13022.89</v>
      </c>
      <c r="N520" s="1">
        <v>10674.5</v>
      </c>
      <c r="O520" t="s">
        <v>168</v>
      </c>
      <c r="P520" t="s">
        <v>22</v>
      </c>
      <c r="Q520" s="4">
        <f t="shared" si="26"/>
        <v>43574</v>
      </c>
      <c r="R520" s="5">
        <f t="shared" si="27"/>
        <v>-16</v>
      </c>
      <c r="S520" s="39">
        <f t="shared" si="28"/>
        <v>-696224</v>
      </c>
    </row>
    <row r="521" spans="1:19">
      <c r="A521" t="s">
        <v>1358</v>
      </c>
      <c r="B521" t="s">
        <v>1362</v>
      </c>
      <c r="C521" t="s">
        <v>105</v>
      </c>
      <c r="D521" t="s">
        <v>162</v>
      </c>
      <c r="E521" s="1">
        <v>70745.8</v>
      </c>
      <c r="F521" s="1">
        <v>56298.8</v>
      </c>
      <c r="G521" t="s">
        <v>747</v>
      </c>
      <c r="H521" t="s">
        <v>1364</v>
      </c>
      <c r="I521" t="s">
        <v>19</v>
      </c>
      <c r="J521" t="s">
        <v>740</v>
      </c>
      <c r="K521" t="s">
        <v>1006</v>
      </c>
      <c r="L521" s="1">
        <v>3220.8</v>
      </c>
      <c r="M521" s="1">
        <v>3220.8</v>
      </c>
      <c r="N521" s="1">
        <v>2640</v>
      </c>
      <c r="O521" t="s">
        <v>1006</v>
      </c>
      <c r="P521" t="s">
        <v>22</v>
      </c>
      <c r="Q521" s="4">
        <f t="shared" si="26"/>
        <v>43582</v>
      </c>
      <c r="R521" s="5">
        <f t="shared" si="27"/>
        <v>-24</v>
      </c>
      <c r="S521" s="39">
        <f t="shared" si="28"/>
        <v>-1044528</v>
      </c>
    </row>
    <row r="522" spans="1:19">
      <c r="A522" t="s">
        <v>1358</v>
      </c>
      <c r="B522" t="s">
        <v>1362</v>
      </c>
      <c r="C522" t="s">
        <v>105</v>
      </c>
      <c r="D522" t="s">
        <v>162</v>
      </c>
      <c r="E522" s="1">
        <v>70745.8</v>
      </c>
      <c r="F522" s="1">
        <v>56298.8</v>
      </c>
      <c r="G522" t="s">
        <v>747</v>
      </c>
      <c r="H522" t="s">
        <v>1365</v>
      </c>
      <c r="I522" t="s">
        <v>19</v>
      </c>
      <c r="J522" t="s">
        <v>46</v>
      </c>
      <c r="K522" t="s">
        <v>168</v>
      </c>
      <c r="L522" s="1">
        <v>281.58</v>
      </c>
      <c r="M522" s="1">
        <v>281.58</v>
      </c>
      <c r="N522" s="1">
        <v>230.8</v>
      </c>
      <c r="O522" t="s">
        <v>168</v>
      </c>
      <c r="P522" t="s">
        <v>22</v>
      </c>
      <c r="Q522" s="4">
        <f t="shared" si="26"/>
        <v>43574</v>
      </c>
      <c r="R522" s="5">
        <f t="shared" si="27"/>
        <v>-16</v>
      </c>
      <c r="S522" s="39">
        <f t="shared" si="28"/>
        <v>-696224</v>
      </c>
    </row>
    <row r="523" spans="1:19">
      <c r="A523" t="s">
        <v>1358</v>
      </c>
      <c r="B523" t="s">
        <v>1362</v>
      </c>
      <c r="C523" t="s">
        <v>105</v>
      </c>
      <c r="D523" t="s">
        <v>162</v>
      </c>
      <c r="E523" s="1">
        <v>70745.8</v>
      </c>
      <c r="F523" s="1">
        <v>56298.8</v>
      </c>
      <c r="G523" t="s">
        <v>747</v>
      </c>
      <c r="H523" t="s">
        <v>1366</v>
      </c>
      <c r="I523" t="s">
        <v>19</v>
      </c>
      <c r="J523" t="s">
        <v>46</v>
      </c>
      <c r="K523" t="s">
        <v>168</v>
      </c>
      <c r="L523" s="1">
        <v>270.83999999999997</v>
      </c>
      <c r="M523" s="1">
        <v>270.83999999999997</v>
      </c>
      <c r="N523" s="1">
        <v>222</v>
      </c>
      <c r="O523" t="s">
        <v>168</v>
      </c>
      <c r="P523" t="s">
        <v>22</v>
      </c>
      <c r="Q523" s="4">
        <f t="shared" si="26"/>
        <v>43574</v>
      </c>
      <c r="R523" s="5">
        <f t="shared" si="27"/>
        <v>-16</v>
      </c>
      <c r="S523" s="39">
        <f t="shared" si="28"/>
        <v>-696224</v>
      </c>
    </row>
    <row r="524" spans="1:19">
      <c r="A524" t="s">
        <v>1358</v>
      </c>
      <c r="B524" t="s">
        <v>1362</v>
      </c>
      <c r="C524" t="s">
        <v>105</v>
      </c>
      <c r="D524" t="s">
        <v>162</v>
      </c>
      <c r="E524" s="1">
        <v>70745.8</v>
      </c>
      <c r="F524" s="1">
        <v>56298.8</v>
      </c>
      <c r="G524" t="s">
        <v>747</v>
      </c>
      <c r="H524" t="s">
        <v>1367</v>
      </c>
      <c r="I524" t="s">
        <v>19</v>
      </c>
      <c r="J524" t="s">
        <v>46</v>
      </c>
      <c r="K524" t="s">
        <v>168</v>
      </c>
      <c r="L524" s="1">
        <v>45.14</v>
      </c>
      <c r="M524" s="1">
        <v>45.14</v>
      </c>
      <c r="N524" s="1">
        <v>37</v>
      </c>
      <c r="O524" t="s">
        <v>168</v>
      </c>
      <c r="P524" t="s">
        <v>22</v>
      </c>
      <c r="Q524" s="4">
        <f t="shared" si="26"/>
        <v>43574</v>
      </c>
      <c r="R524" s="5">
        <f t="shared" si="27"/>
        <v>-16</v>
      </c>
      <c r="S524" s="39">
        <f t="shared" si="28"/>
        <v>-696224</v>
      </c>
    </row>
    <row r="525" spans="1:19">
      <c r="A525" t="s">
        <v>1358</v>
      </c>
      <c r="B525" t="s">
        <v>1362</v>
      </c>
      <c r="C525" t="s">
        <v>105</v>
      </c>
      <c r="D525" t="s">
        <v>162</v>
      </c>
      <c r="E525" s="1">
        <v>70745.8</v>
      </c>
      <c r="F525" s="1">
        <v>56298.8</v>
      </c>
      <c r="G525" t="s">
        <v>747</v>
      </c>
      <c r="H525" t="s">
        <v>1368</v>
      </c>
      <c r="I525" t="s">
        <v>19</v>
      </c>
      <c r="J525" t="s">
        <v>46</v>
      </c>
      <c r="K525" t="s">
        <v>168</v>
      </c>
      <c r="L525" s="1">
        <v>2242.36</v>
      </c>
      <c r="M525" s="1">
        <v>2242.36</v>
      </c>
      <c r="N525" s="1">
        <v>1838</v>
      </c>
      <c r="O525" t="s">
        <v>168</v>
      </c>
      <c r="P525" t="s">
        <v>22</v>
      </c>
      <c r="Q525" s="4">
        <f t="shared" si="26"/>
        <v>43574</v>
      </c>
      <c r="R525" s="5">
        <f t="shared" si="27"/>
        <v>-16</v>
      </c>
      <c r="S525" s="39">
        <f t="shared" si="28"/>
        <v>-696224</v>
      </c>
    </row>
    <row r="526" spans="1:19">
      <c r="A526" t="s">
        <v>1358</v>
      </c>
      <c r="B526" t="s">
        <v>1362</v>
      </c>
      <c r="C526" t="s">
        <v>105</v>
      </c>
      <c r="D526" t="s">
        <v>162</v>
      </c>
      <c r="E526" s="1">
        <v>70745.8</v>
      </c>
      <c r="F526" s="1">
        <v>56298.8</v>
      </c>
      <c r="G526" t="s">
        <v>747</v>
      </c>
      <c r="H526" t="s">
        <v>1369</v>
      </c>
      <c r="I526" t="s">
        <v>19</v>
      </c>
      <c r="J526" t="s">
        <v>51</v>
      </c>
      <c r="K526" t="s">
        <v>168</v>
      </c>
      <c r="L526" s="1">
        <v>11714.44</v>
      </c>
      <c r="M526" s="1">
        <v>11714.44</v>
      </c>
      <c r="N526" s="1">
        <v>9602</v>
      </c>
      <c r="O526" t="s">
        <v>168</v>
      </c>
      <c r="P526" t="s">
        <v>22</v>
      </c>
      <c r="Q526" s="4">
        <f t="shared" si="26"/>
        <v>43574</v>
      </c>
      <c r="R526" s="5">
        <f t="shared" si="27"/>
        <v>-16</v>
      </c>
      <c r="S526" s="39">
        <f t="shared" si="28"/>
        <v>-696224</v>
      </c>
    </row>
    <row r="527" spans="1:19">
      <c r="A527" t="s">
        <v>1358</v>
      </c>
      <c r="B527" t="s">
        <v>1362</v>
      </c>
      <c r="C527" t="s">
        <v>105</v>
      </c>
      <c r="D527" t="s">
        <v>162</v>
      </c>
      <c r="E527" s="1">
        <v>70745.8</v>
      </c>
      <c r="F527" s="1">
        <v>56298.8</v>
      </c>
      <c r="G527" t="s">
        <v>747</v>
      </c>
      <c r="H527" t="s">
        <v>1370</v>
      </c>
      <c r="I527" t="s">
        <v>19</v>
      </c>
      <c r="J527" t="s">
        <v>46</v>
      </c>
      <c r="K527" t="s">
        <v>168</v>
      </c>
      <c r="L527" s="1">
        <v>634.4</v>
      </c>
      <c r="M527" s="1">
        <v>634.4</v>
      </c>
      <c r="N527" s="1">
        <v>520</v>
      </c>
      <c r="O527" t="s">
        <v>168</v>
      </c>
      <c r="P527" t="s">
        <v>22</v>
      </c>
      <c r="Q527" s="4">
        <f t="shared" si="26"/>
        <v>43574</v>
      </c>
      <c r="R527" s="5">
        <f t="shared" si="27"/>
        <v>-16</v>
      </c>
      <c r="S527" s="39">
        <f t="shared" si="28"/>
        <v>-696224</v>
      </c>
    </row>
    <row r="528" spans="1:19">
      <c r="A528" t="s">
        <v>1358</v>
      </c>
      <c r="B528" t="s">
        <v>1362</v>
      </c>
      <c r="C528" t="s">
        <v>105</v>
      </c>
      <c r="D528" t="s">
        <v>162</v>
      </c>
      <c r="E528" s="1">
        <v>70745.8</v>
      </c>
      <c r="F528" s="1">
        <v>56298.8</v>
      </c>
      <c r="G528" t="s">
        <v>747</v>
      </c>
      <c r="H528" t="s">
        <v>1371</v>
      </c>
      <c r="I528" t="s">
        <v>19</v>
      </c>
      <c r="J528" t="s">
        <v>43</v>
      </c>
      <c r="K528" t="s">
        <v>54</v>
      </c>
      <c r="L528" s="1">
        <v>1091.9000000000001</v>
      </c>
      <c r="M528" s="1">
        <v>1091.9000000000001</v>
      </c>
      <c r="N528" s="1">
        <v>895</v>
      </c>
      <c r="O528" t="s">
        <v>54</v>
      </c>
      <c r="P528" t="s">
        <v>22</v>
      </c>
      <c r="Q528" s="4">
        <f t="shared" si="26"/>
        <v>43562</v>
      </c>
      <c r="R528" s="5">
        <f t="shared" si="27"/>
        <v>-4</v>
      </c>
      <c r="S528" s="39">
        <f t="shared" si="28"/>
        <v>-174008</v>
      </c>
    </row>
    <row r="529" spans="1:19">
      <c r="A529" t="s">
        <v>1358</v>
      </c>
      <c r="B529" t="s">
        <v>1362</v>
      </c>
      <c r="C529" t="s">
        <v>105</v>
      </c>
      <c r="D529" t="s">
        <v>162</v>
      </c>
      <c r="E529" s="1">
        <v>70745.8</v>
      </c>
      <c r="F529" s="1">
        <v>56298.8</v>
      </c>
      <c r="G529" t="s">
        <v>747</v>
      </c>
      <c r="H529" t="s">
        <v>1372</v>
      </c>
      <c r="I529" t="s">
        <v>19</v>
      </c>
      <c r="J529" t="s">
        <v>43</v>
      </c>
      <c r="K529" t="s">
        <v>54</v>
      </c>
      <c r="L529" s="1">
        <v>11072.72</v>
      </c>
      <c r="M529" s="1">
        <v>11072.72</v>
      </c>
      <c r="N529" s="1">
        <v>9076</v>
      </c>
      <c r="O529" t="s">
        <v>54</v>
      </c>
      <c r="P529" t="s">
        <v>22</v>
      </c>
      <c r="Q529" s="4">
        <f t="shared" si="26"/>
        <v>43562</v>
      </c>
      <c r="R529" s="5">
        <f t="shared" si="27"/>
        <v>-4</v>
      </c>
      <c r="S529" s="39">
        <f t="shared" si="28"/>
        <v>-174008</v>
      </c>
    </row>
    <row r="530" spans="1:19">
      <c r="A530" t="s">
        <v>1358</v>
      </c>
      <c r="B530" t="s">
        <v>1362</v>
      </c>
      <c r="C530" t="s">
        <v>105</v>
      </c>
      <c r="D530" t="s">
        <v>162</v>
      </c>
      <c r="E530" s="1">
        <v>70745.8</v>
      </c>
      <c r="F530" s="1">
        <v>56298.8</v>
      </c>
      <c r="G530" t="s">
        <v>747</v>
      </c>
      <c r="H530" t="s">
        <v>1373</v>
      </c>
      <c r="I530" t="s">
        <v>19</v>
      </c>
      <c r="J530" t="s">
        <v>72</v>
      </c>
      <c r="K530" t="s">
        <v>89</v>
      </c>
      <c r="L530" s="1">
        <v>2849.92</v>
      </c>
      <c r="M530" s="1">
        <v>2849.92</v>
      </c>
      <c r="N530" s="1">
        <v>2336</v>
      </c>
      <c r="O530" t="s">
        <v>318</v>
      </c>
      <c r="P530" t="s">
        <v>22</v>
      </c>
      <c r="Q530" s="4">
        <f t="shared" si="26"/>
        <v>43549</v>
      </c>
      <c r="R530" s="5">
        <f t="shared" si="27"/>
        <v>9</v>
      </c>
      <c r="S530" s="39">
        <f t="shared" si="28"/>
        <v>391401</v>
      </c>
    </row>
    <row r="531" spans="1:19">
      <c r="A531" t="s">
        <v>1358</v>
      </c>
      <c r="B531" t="s">
        <v>1362</v>
      </c>
      <c r="C531" t="s">
        <v>105</v>
      </c>
      <c r="D531" t="s">
        <v>162</v>
      </c>
      <c r="E531" s="1">
        <v>70745.8</v>
      </c>
      <c r="F531" s="1">
        <v>56298.8</v>
      </c>
      <c r="G531" t="s">
        <v>747</v>
      </c>
      <c r="H531" t="s">
        <v>1374</v>
      </c>
      <c r="I531" t="s">
        <v>19</v>
      </c>
      <c r="J531" t="s">
        <v>72</v>
      </c>
      <c r="K531" t="s">
        <v>89</v>
      </c>
      <c r="L531" s="1">
        <v>9755.73</v>
      </c>
      <c r="M531" s="1">
        <v>9755.73</v>
      </c>
      <c r="N531" s="1">
        <v>7996.5</v>
      </c>
      <c r="O531" t="s">
        <v>318</v>
      </c>
      <c r="P531" t="s">
        <v>22</v>
      </c>
      <c r="Q531" s="4">
        <f t="shared" si="26"/>
        <v>43549</v>
      </c>
      <c r="R531" s="5">
        <f t="shared" si="27"/>
        <v>9</v>
      </c>
      <c r="S531" s="39">
        <f t="shared" si="28"/>
        <v>391401</v>
      </c>
    </row>
    <row r="532" spans="1:19">
      <c r="A532" t="s">
        <v>1358</v>
      </c>
      <c r="B532" t="s">
        <v>1362</v>
      </c>
      <c r="C532" t="s">
        <v>105</v>
      </c>
      <c r="D532" t="s">
        <v>162</v>
      </c>
      <c r="E532" s="1">
        <v>70745.8</v>
      </c>
      <c r="F532" s="1">
        <v>56298.8</v>
      </c>
      <c r="G532" t="s">
        <v>747</v>
      </c>
      <c r="H532" t="s">
        <v>1375</v>
      </c>
      <c r="I532" t="s">
        <v>19</v>
      </c>
      <c r="J532" t="s">
        <v>394</v>
      </c>
      <c r="K532" t="s">
        <v>320</v>
      </c>
      <c r="L532" s="1">
        <v>1060.18</v>
      </c>
      <c r="M532" s="1">
        <v>1060.18</v>
      </c>
      <c r="N532" s="1">
        <v>869</v>
      </c>
      <c r="O532" t="s">
        <v>320</v>
      </c>
      <c r="P532" t="s">
        <v>22</v>
      </c>
      <c r="Q532" s="4">
        <f t="shared" si="26"/>
        <v>43541</v>
      </c>
      <c r="R532" s="5">
        <f t="shared" si="27"/>
        <v>17</v>
      </c>
      <c r="S532" s="39">
        <f t="shared" si="28"/>
        <v>739177</v>
      </c>
    </row>
    <row r="533" spans="1:19">
      <c r="A533" t="s">
        <v>1358</v>
      </c>
      <c r="B533" t="s">
        <v>1362</v>
      </c>
      <c r="C533" t="s">
        <v>105</v>
      </c>
      <c r="D533" t="s">
        <v>162</v>
      </c>
      <c r="E533" s="1">
        <v>70745.8</v>
      </c>
      <c r="F533" s="1">
        <v>56298.8</v>
      </c>
      <c r="G533" t="s">
        <v>747</v>
      </c>
      <c r="H533" t="s">
        <v>1376</v>
      </c>
      <c r="I533" t="s">
        <v>19</v>
      </c>
      <c r="J533" t="s">
        <v>51</v>
      </c>
      <c r="K533" t="s">
        <v>168</v>
      </c>
      <c r="L533" s="1">
        <v>10850.68</v>
      </c>
      <c r="M533" s="1">
        <v>10850.68</v>
      </c>
      <c r="N533" s="1">
        <v>8894</v>
      </c>
      <c r="O533" t="s">
        <v>168</v>
      </c>
      <c r="P533" t="s">
        <v>22</v>
      </c>
      <c r="Q533" s="4">
        <f t="shared" si="26"/>
        <v>43574</v>
      </c>
      <c r="R533" s="5">
        <f t="shared" si="27"/>
        <v>-16</v>
      </c>
      <c r="S533" s="39">
        <f t="shared" si="28"/>
        <v>-696224</v>
      </c>
    </row>
    <row r="534" spans="1:19">
      <c r="A534" t="s">
        <v>1358</v>
      </c>
      <c r="B534" t="s">
        <v>1362</v>
      </c>
      <c r="C534" t="s">
        <v>105</v>
      </c>
      <c r="D534" t="s">
        <v>162</v>
      </c>
      <c r="E534" s="1">
        <v>70745.8</v>
      </c>
      <c r="F534" s="1">
        <v>56298.8</v>
      </c>
      <c r="G534" t="s">
        <v>747</v>
      </c>
      <c r="H534" t="s">
        <v>1377</v>
      </c>
      <c r="I534" t="s">
        <v>19</v>
      </c>
      <c r="J534" t="s">
        <v>740</v>
      </c>
      <c r="K534" t="s">
        <v>1006</v>
      </c>
      <c r="L534" s="1">
        <v>570.96</v>
      </c>
      <c r="M534" s="1">
        <v>570.96</v>
      </c>
      <c r="N534" s="1">
        <v>468</v>
      </c>
      <c r="O534" t="s">
        <v>1006</v>
      </c>
      <c r="P534" t="s">
        <v>22</v>
      </c>
      <c r="Q534" s="4">
        <f t="shared" si="26"/>
        <v>43582</v>
      </c>
      <c r="R534" s="5">
        <f t="shared" si="27"/>
        <v>-24</v>
      </c>
      <c r="S534" s="39">
        <f t="shared" si="28"/>
        <v>-1044528</v>
      </c>
    </row>
    <row r="535" spans="1:19">
      <c r="A535" t="s">
        <v>1378</v>
      </c>
      <c r="B535" t="s">
        <v>1379</v>
      </c>
      <c r="C535" t="s">
        <v>105</v>
      </c>
      <c r="D535" t="s">
        <v>162</v>
      </c>
      <c r="E535" s="1">
        <v>2853</v>
      </c>
      <c r="F535" s="1">
        <v>2853</v>
      </c>
      <c r="G535" t="s">
        <v>1380</v>
      </c>
      <c r="H535" t="s">
        <v>1381</v>
      </c>
      <c r="I535" t="s">
        <v>19</v>
      </c>
      <c r="J535" t="s">
        <v>340</v>
      </c>
      <c r="K535" t="s">
        <v>89</v>
      </c>
      <c r="L535" s="1">
        <v>2995.1</v>
      </c>
      <c r="M535" s="1">
        <v>2995.1</v>
      </c>
      <c r="N535" s="1">
        <v>2455</v>
      </c>
      <c r="O535" t="s">
        <v>89</v>
      </c>
      <c r="P535" t="s">
        <v>22</v>
      </c>
      <c r="Q535" s="4">
        <f t="shared" si="26"/>
        <v>43553</v>
      </c>
      <c r="R535" s="5">
        <f t="shared" si="27"/>
        <v>5</v>
      </c>
      <c r="S535" s="39">
        <f t="shared" si="28"/>
        <v>217465</v>
      </c>
    </row>
    <row r="536" spans="1:19">
      <c r="A536" t="s">
        <v>1378</v>
      </c>
      <c r="B536" t="s">
        <v>1379</v>
      </c>
      <c r="C536" t="s">
        <v>105</v>
      </c>
      <c r="D536" t="s">
        <v>162</v>
      </c>
      <c r="E536" s="1">
        <v>2853</v>
      </c>
      <c r="F536" s="1">
        <v>2853</v>
      </c>
      <c r="G536" t="s">
        <v>1380</v>
      </c>
      <c r="H536" t="s">
        <v>1382</v>
      </c>
      <c r="I536" t="s">
        <v>19</v>
      </c>
      <c r="J536" t="s">
        <v>513</v>
      </c>
      <c r="K536" t="s">
        <v>183</v>
      </c>
      <c r="L536" s="1">
        <v>485.56</v>
      </c>
      <c r="M536" s="1">
        <v>485.56</v>
      </c>
      <c r="N536" s="1">
        <v>398</v>
      </c>
      <c r="O536" t="s">
        <v>183</v>
      </c>
      <c r="P536" t="s">
        <v>22</v>
      </c>
      <c r="Q536" s="4">
        <f t="shared" si="26"/>
        <v>43540</v>
      </c>
      <c r="R536" s="5">
        <f t="shared" si="27"/>
        <v>18</v>
      </c>
      <c r="S536" s="39">
        <f t="shared" si="28"/>
        <v>782640</v>
      </c>
    </row>
    <row r="537" spans="1:19">
      <c r="A537" t="s">
        <v>1383</v>
      </c>
      <c r="B537" t="s">
        <v>1384</v>
      </c>
      <c r="C537" t="s">
        <v>140</v>
      </c>
      <c r="D537" t="s">
        <v>162</v>
      </c>
      <c r="E537" s="1">
        <v>1024.8900000000001</v>
      </c>
      <c r="F537" s="1">
        <v>1024.8900000000001</v>
      </c>
      <c r="G537" t="s">
        <v>350</v>
      </c>
      <c r="H537" t="s">
        <v>233</v>
      </c>
      <c r="I537" t="s">
        <v>19</v>
      </c>
      <c r="J537" t="s">
        <v>111</v>
      </c>
      <c r="K537" t="s">
        <v>112</v>
      </c>
      <c r="L537" s="1">
        <v>1216.67</v>
      </c>
      <c r="M537" s="1">
        <v>1024.8900000000001</v>
      </c>
      <c r="N537" s="1">
        <v>1024.8900000000001</v>
      </c>
      <c r="O537" t="s">
        <v>112</v>
      </c>
      <c r="P537" t="s">
        <v>29</v>
      </c>
      <c r="Q537" s="4">
        <f t="shared" si="26"/>
        <v>43620</v>
      </c>
      <c r="R537" s="5">
        <f t="shared" si="27"/>
        <v>-54</v>
      </c>
      <c r="S537" s="39">
        <f t="shared" si="28"/>
        <v>-2352240</v>
      </c>
    </row>
    <row r="538" spans="1:19">
      <c r="A538" t="s">
        <v>1385</v>
      </c>
      <c r="B538" t="s">
        <v>1386</v>
      </c>
      <c r="C538" t="s">
        <v>140</v>
      </c>
      <c r="D538" t="s">
        <v>162</v>
      </c>
      <c r="E538" s="1">
        <v>1850</v>
      </c>
      <c r="F538" s="1">
        <v>1850</v>
      </c>
      <c r="G538" t="s">
        <v>1387</v>
      </c>
      <c r="H538" t="s">
        <v>1388</v>
      </c>
      <c r="I538" t="s">
        <v>167</v>
      </c>
      <c r="J538" t="s">
        <v>291</v>
      </c>
      <c r="K538" t="s">
        <v>145</v>
      </c>
      <c r="L538" s="1">
        <v>1924</v>
      </c>
      <c r="M538" s="1">
        <v>1850</v>
      </c>
      <c r="N538" s="1">
        <v>1850</v>
      </c>
      <c r="O538" t="str">
        <f>J538</f>
        <v>29-GEN-19</v>
      </c>
      <c r="P538" t="s">
        <v>169</v>
      </c>
      <c r="Q538" s="4">
        <f t="shared" si="26"/>
        <v>43554</v>
      </c>
      <c r="R538" s="5">
        <f t="shared" si="27"/>
        <v>12</v>
      </c>
      <c r="S538" s="39">
        <f t="shared" si="28"/>
        <v>521928</v>
      </c>
    </row>
    <row r="539" spans="1:19">
      <c r="A539" t="s">
        <v>1389</v>
      </c>
      <c r="B539" t="s">
        <v>1390</v>
      </c>
      <c r="C539" t="s">
        <v>242</v>
      </c>
      <c r="D539" t="s">
        <v>162</v>
      </c>
      <c r="E539" s="1">
        <v>63.9</v>
      </c>
      <c r="F539" s="1">
        <v>63.9</v>
      </c>
      <c r="G539" t="s">
        <v>1391</v>
      </c>
      <c r="H539" t="s">
        <v>1392</v>
      </c>
      <c r="I539" t="s">
        <v>19</v>
      </c>
      <c r="J539" t="s">
        <v>1393</v>
      </c>
      <c r="K539" t="s">
        <v>1394</v>
      </c>
      <c r="L539" s="1">
        <v>69.05</v>
      </c>
      <c r="M539" s="1">
        <v>69.05</v>
      </c>
      <c r="N539" s="1">
        <v>63.9</v>
      </c>
      <c r="O539" t="s">
        <v>1394</v>
      </c>
      <c r="P539" t="s">
        <v>29</v>
      </c>
      <c r="Q539" s="4">
        <f t="shared" si="26"/>
        <v>43099</v>
      </c>
      <c r="R539" s="5">
        <f t="shared" si="27"/>
        <v>471</v>
      </c>
      <c r="S539" s="39">
        <f t="shared" si="28"/>
        <v>20271369</v>
      </c>
    </row>
    <row r="540" spans="1:19">
      <c r="A540" t="s">
        <v>1395</v>
      </c>
      <c r="B540" t="s">
        <v>1396</v>
      </c>
      <c r="C540" t="s">
        <v>85</v>
      </c>
      <c r="D540" t="s">
        <v>86</v>
      </c>
      <c r="E540" s="1">
        <v>4845.01</v>
      </c>
      <c r="F540" s="1">
        <v>4845.01</v>
      </c>
      <c r="G540" t="s">
        <v>1096</v>
      </c>
      <c r="H540" t="s">
        <v>1397</v>
      </c>
      <c r="I540" t="s">
        <v>19</v>
      </c>
      <c r="J540" t="s">
        <v>1398</v>
      </c>
      <c r="K540" t="s">
        <v>59</v>
      </c>
      <c r="L540" s="1">
        <v>2131.81</v>
      </c>
      <c r="M540" s="1">
        <v>2131.81</v>
      </c>
      <c r="N540" s="1">
        <v>1938.01</v>
      </c>
      <c r="O540" t="s">
        <v>58</v>
      </c>
      <c r="P540" t="s">
        <v>22</v>
      </c>
      <c r="Q540" s="4">
        <f t="shared" si="26"/>
        <v>43514</v>
      </c>
      <c r="R540" s="5">
        <f t="shared" si="27"/>
        <v>65</v>
      </c>
      <c r="S540" s="39">
        <f t="shared" si="28"/>
        <v>2824510</v>
      </c>
    </row>
    <row r="541" spans="1:19">
      <c r="A541" t="s">
        <v>1395</v>
      </c>
      <c r="B541" t="s">
        <v>1396</v>
      </c>
      <c r="C541" t="s">
        <v>85</v>
      </c>
      <c r="D541" t="s">
        <v>86</v>
      </c>
      <c r="E541" s="1">
        <v>4845.01</v>
      </c>
      <c r="F541" s="1">
        <v>4845.01</v>
      </c>
      <c r="G541" t="s">
        <v>1096</v>
      </c>
      <c r="H541" t="s">
        <v>1399</v>
      </c>
      <c r="I541" t="s">
        <v>19</v>
      </c>
      <c r="J541" t="s">
        <v>1400</v>
      </c>
      <c r="K541" t="s">
        <v>1327</v>
      </c>
      <c r="L541" s="1">
        <v>852.72</v>
      </c>
      <c r="M541" s="1">
        <v>852.72</v>
      </c>
      <c r="N541" s="1">
        <v>775.2</v>
      </c>
      <c r="O541" t="s">
        <v>1327</v>
      </c>
      <c r="P541" t="s">
        <v>22</v>
      </c>
      <c r="Q541" s="4">
        <f t="shared" si="26"/>
        <v>43441</v>
      </c>
      <c r="R541" s="5">
        <f t="shared" si="27"/>
        <v>138</v>
      </c>
      <c r="S541" s="39">
        <f t="shared" si="28"/>
        <v>5986578</v>
      </c>
    </row>
    <row r="542" spans="1:19">
      <c r="A542" t="s">
        <v>1395</v>
      </c>
      <c r="B542" t="s">
        <v>1396</v>
      </c>
      <c r="C542" t="s">
        <v>85</v>
      </c>
      <c r="D542" t="s">
        <v>86</v>
      </c>
      <c r="E542" s="1">
        <v>4845.01</v>
      </c>
      <c r="F542" s="1">
        <v>4845.01</v>
      </c>
      <c r="G542" t="s">
        <v>1096</v>
      </c>
      <c r="H542" t="s">
        <v>1401</v>
      </c>
      <c r="I542" t="s">
        <v>19</v>
      </c>
      <c r="J542" t="s">
        <v>1402</v>
      </c>
      <c r="K542" t="s">
        <v>1403</v>
      </c>
      <c r="L542" s="1">
        <v>1279.08</v>
      </c>
      <c r="M542" s="1">
        <v>1279.08</v>
      </c>
      <c r="N542" s="1">
        <v>1162.8</v>
      </c>
      <c r="O542" t="s">
        <v>1403</v>
      </c>
      <c r="P542" t="s">
        <v>22</v>
      </c>
      <c r="Q542" s="4">
        <f t="shared" si="26"/>
        <v>43364</v>
      </c>
      <c r="R542" s="5">
        <f t="shared" si="27"/>
        <v>215</v>
      </c>
      <c r="S542" s="39">
        <f t="shared" si="28"/>
        <v>9310360</v>
      </c>
    </row>
    <row r="543" spans="1:19">
      <c r="A543" t="s">
        <v>1404</v>
      </c>
      <c r="B543" t="s">
        <v>1405</v>
      </c>
      <c r="C543" t="s">
        <v>276</v>
      </c>
      <c r="D543" t="s">
        <v>159</v>
      </c>
      <c r="E543" s="1">
        <v>1440</v>
      </c>
      <c r="F543" s="1">
        <v>1440</v>
      </c>
      <c r="G543" t="s">
        <v>1406</v>
      </c>
      <c r="H543" t="s">
        <v>116</v>
      </c>
      <c r="I543" t="s">
        <v>19</v>
      </c>
      <c r="J543" t="s">
        <v>118</v>
      </c>
      <c r="K543" t="s">
        <v>162</v>
      </c>
      <c r="L543" s="1">
        <v>1440</v>
      </c>
      <c r="M543" s="1">
        <v>1440</v>
      </c>
      <c r="N543" s="1">
        <v>1440</v>
      </c>
      <c r="O543" t="s">
        <v>162</v>
      </c>
      <c r="P543" t="s">
        <v>29</v>
      </c>
      <c r="Q543" s="4">
        <f t="shared" si="26"/>
        <v>43651</v>
      </c>
      <c r="R543" s="5">
        <f t="shared" si="27"/>
        <v>-53</v>
      </c>
      <c r="S543" s="39">
        <f t="shared" si="28"/>
        <v>-2310323</v>
      </c>
    </row>
    <row r="544" spans="1:19">
      <c r="A544" t="s">
        <v>666</v>
      </c>
      <c r="B544" t="s">
        <v>1407</v>
      </c>
      <c r="C544" t="s">
        <v>663</v>
      </c>
      <c r="D544" t="s">
        <v>159</v>
      </c>
      <c r="E544" s="1">
        <v>1227</v>
      </c>
      <c r="F544" s="1">
        <v>360</v>
      </c>
      <c r="G544" t="s">
        <v>668</v>
      </c>
      <c r="H544" t="s">
        <v>856</v>
      </c>
      <c r="I544" t="s">
        <v>19</v>
      </c>
      <c r="J544" t="s">
        <v>199</v>
      </c>
      <c r="K544" t="s">
        <v>199</v>
      </c>
      <c r="L544" s="1">
        <v>439.2</v>
      </c>
      <c r="M544" s="1">
        <v>439.2</v>
      </c>
      <c r="N544" s="1">
        <v>360</v>
      </c>
      <c r="O544" t="s">
        <v>318</v>
      </c>
      <c r="P544" t="s">
        <v>22</v>
      </c>
      <c r="Q544" s="4">
        <f t="shared" si="26"/>
        <v>43549</v>
      </c>
      <c r="R544" s="5">
        <f t="shared" si="27"/>
        <v>56</v>
      </c>
      <c r="S544" s="39">
        <f t="shared" si="28"/>
        <v>2435384</v>
      </c>
    </row>
    <row r="545" spans="1:19">
      <c r="A545" t="s">
        <v>1408</v>
      </c>
      <c r="B545" t="s">
        <v>1409</v>
      </c>
      <c r="C545" t="s">
        <v>104</v>
      </c>
      <c r="D545" t="s">
        <v>33</v>
      </c>
      <c r="E545" s="1">
        <v>938.4</v>
      </c>
      <c r="F545" s="1">
        <v>938.4</v>
      </c>
      <c r="G545" t="s">
        <v>1410</v>
      </c>
      <c r="H545" t="s">
        <v>1411</v>
      </c>
      <c r="I545" t="s">
        <v>19</v>
      </c>
      <c r="J545" t="s">
        <v>63</v>
      </c>
      <c r="K545" t="s">
        <v>58</v>
      </c>
      <c r="L545" s="1">
        <v>1144.8499999999999</v>
      </c>
      <c r="M545" s="1">
        <v>1144.8499999999999</v>
      </c>
      <c r="N545" s="1">
        <v>938.4</v>
      </c>
      <c r="O545" t="s">
        <v>58</v>
      </c>
      <c r="P545" t="s">
        <v>22</v>
      </c>
      <c r="Q545" s="4">
        <f t="shared" si="26"/>
        <v>43514</v>
      </c>
      <c r="R545" s="5">
        <f t="shared" si="27"/>
        <v>42</v>
      </c>
      <c r="S545" s="39">
        <f t="shared" si="28"/>
        <v>1825068</v>
      </c>
    </row>
    <row r="546" spans="1:19">
      <c r="A546" t="s">
        <v>494</v>
      </c>
      <c r="B546" t="s">
        <v>1412</v>
      </c>
      <c r="C546" t="s">
        <v>431</v>
      </c>
      <c r="D546" t="s">
        <v>162</v>
      </c>
      <c r="E546" s="1">
        <v>39288.57</v>
      </c>
      <c r="F546" s="1">
        <v>28201.919999999998</v>
      </c>
      <c r="G546" t="s">
        <v>496</v>
      </c>
      <c r="H546" t="s">
        <v>1413</v>
      </c>
      <c r="I546" t="s">
        <v>19</v>
      </c>
      <c r="J546" t="s">
        <v>324</v>
      </c>
      <c r="K546" t="s">
        <v>265</v>
      </c>
      <c r="L546" s="1">
        <v>525.70000000000005</v>
      </c>
      <c r="M546" s="1">
        <v>525.70000000000005</v>
      </c>
      <c r="N546" s="1">
        <v>430.9</v>
      </c>
      <c r="O546" t="s">
        <v>265</v>
      </c>
      <c r="P546" t="s">
        <v>22</v>
      </c>
      <c r="Q546" s="4">
        <f t="shared" si="26"/>
        <v>43584</v>
      </c>
      <c r="R546" s="5">
        <f t="shared" si="27"/>
        <v>-12</v>
      </c>
      <c r="S546" s="39">
        <f t="shared" si="28"/>
        <v>-522288</v>
      </c>
    </row>
    <row r="547" spans="1:19">
      <c r="A547" t="s">
        <v>494</v>
      </c>
      <c r="B547" t="s">
        <v>1412</v>
      </c>
      <c r="C547" t="s">
        <v>431</v>
      </c>
      <c r="D547" t="s">
        <v>162</v>
      </c>
      <c r="E547" s="1">
        <v>39288.57</v>
      </c>
      <c r="F547" s="1">
        <v>28201.919999999998</v>
      </c>
      <c r="G547" t="s">
        <v>496</v>
      </c>
      <c r="H547" t="s">
        <v>1414</v>
      </c>
      <c r="I547" t="s">
        <v>19</v>
      </c>
      <c r="J547" t="s">
        <v>1006</v>
      </c>
      <c r="K547" t="s">
        <v>324</v>
      </c>
      <c r="L547" s="1">
        <v>364.89</v>
      </c>
      <c r="M547" s="1">
        <v>364.89</v>
      </c>
      <c r="N547" s="1">
        <v>299.08999999999997</v>
      </c>
      <c r="O547" t="s">
        <v>324</v>
      </c>
      <c r="P547" t="s">
        <v>22</v>
      </c>
      <c r="Q547" s="4">
        <f t="shared" si="26"/>
        <v>43583</v>
      </c>
      <c r="R547" s="5">
        <f t="shared" si="27"/>
        <v>-11</v>
      </c>
      <c r="S547" s="39">
        <f t="shared" si="28"/>
        <v>-478753</v>
      </c>
    </row>
    <row r="548" spans="1:19">
      <c r="A548" t="s">
        <v>494</v>
      </c>
      <c r="B548" t="s">
        <v>1412</v>
      </c>
      <c r="C548" t="s">
        <v>431</v>
      </c>
      <c r="D548" t="s">
        <v>162</v>
      </c>
      <c r="E548" s="1">
        <v>39288.57</v>
      </c>
      <c r="F548" s="1">
        <v>28201.919999999998</v>
      </c>
      <c r="G548" t="s">
        <v>496</v>
      </c>
      <c r="H548" t="s">
        <v>1415</v>
      </c>
      <c r="I548" t="s">
        <v>19</v>
      </c>
      <c r="J548" t="s">
        <v>419</v>
      </c>
      <c r="K548" t="s">
        <v>916</v>
      </c>
      <c r="L548" s="1">
        <v>734.15</v>
      </c>
      <c r="M548" s="1">
        <v>734.15</v>
      </c>
      <c r="N548" s="1">
        <v>601.76</v>
      </c>
      <c r="O548" t="s">
        <v>916</v>
      </c>
      <c r="P548" t="s">
        <v>22</v>
      </c>
      <c r="Q548" s="4">
        <f t="shared" si="26"/>
        <v>43581</v>
      </c>
      <c r="R548" s="5">
        <f t="shared" si="27"/>
        <v>-9</v>
      </c>
      <c r="S548" s="39">
        <f t="shared" si="28"/>
        <v>-391689</v>
      </c>
    </row>
    <row r="549" spans="1:19">
      <c r="A549" t="s">
        <v>494</v>
      </c>
      <c r="B549" t="s">
        <v>1412</v>
      </c>
      <c r="C549" t="s">
        <v>431</v>
      </c>
      <c r="D549" t="s">
        <v>162</v>
      </c>
      <c r="E549" s="1">
        <v>39288.57</v>
      </c>
      <c r="F549" s="1">
        <v>28201.919999999998</v>
      </c>
      <c r="G549" t="s">
        <v>496</v>
      </c>
      <c r="H549" t="s">
        <v>1416</v>
      </c>
      <c r="I549" t="s">
        <v>19</v>
      </c>
      <c r="J549" t="s">
        <v>513</v>
      </c>
      <c r="K549" t="s">
        <v>183</v>
      </c>
      <c r="L549" s="1">
        <v>8199.1</v>
      </c>
      <c r="M549" s="1">
        <v>6907.21</v>
      </c>
      <c r="N549" s="1">
        <v>5661.64</v>
      </c>
      <c r="O549" t="s">
        <v>183</v>
      </c>
      <c r="P549" t="s">
        <v>22</v>
      </c>
      <c r="Q549" s="4">
        <f t="shared" si="26"/>
        <v>43540</v>
      </c>
      <c r="R549" s="5">
        <f t="shared" si="27"/>
        <v>32</v>
      </c>
      <c r="S549" s="39">
        <f t="shared" si="28"/>
        <v>1391360</v>
      </c>
    </row>
    <row r="550" spans="1:19">
      <c r="A550" t="s">
        <v>494</v>
      </c>
      <c r="B550" t="s">
        <v>1412</v>
      </c>
      <c r="C550" t="s">
        <v>431</v>
      </c>
      <c r="D550" t="s">
        <v>162</v>
      </c>
      <c r="E550" s="1">
        <v>39288.57</v>
      </c>
      <c r="F550" s="1">
        <v>28201.919999999998</v>
      </c>
      <c r="G550" t="s">
        <v>496</v>
      </c>
      <c r="H550" t="s">
        <v>1416</v>
      </c>
      <c r="I550" t="s">
        <v>19</v>
      </c>
      <c r="J550" t="s">
        <v>513</v>
      </c>
      <c r="K550" t="s">
        <v>183</v>
      </c>
      <c r="L550" s="1">
        <v>8199.1</v>
      </c>
      <c r="M550" s="1">
        <v>1025.3399999999999</v>
      </c>
      <c r="N550" s="1">
        <v>840.44</v>
      </c>
      <c r="O550" t="s">
        <v>183</v>
      </c>
      <c r="P550" t="s">
        <v>22</v>
      </c>
      <c r="Q550" s="4">
        <f t="shared" si="26"/>
        <v>43540</v>
      </c>
      <c r="R550" s="5">
        <f t="shared" si="27"/>
        <v>32</v>
      </c>
      <c r="S550" s="39">
        <f t="shared" si="28"/>
        <v>1391360</v>
      </c>
    </row>
    <row r="551" spans="1:19">
      <c r="A551" t="s">
        <v>494</v>
      </c>
      <c r="B551" t="s">
        <v>1412</v>
      </c>
      <c r="C551" t="s">
        <v>431</v>
      </c>
      <c r="D551" t="s">
        <v>162</v>
      </c>
      <c r="E551" s="1">
        <v>39288.57</v>
      </c>
      <c r="F551" s="1">
        <v>28201.919999999998</v>
      </c>
      <c r="G551" t="s">
        <v>496</v>
      </c>
      <c r="H551" t="s">
        <v>1416</v>
      </c>
      <c r="I551" t="s">
        <v>19</v>
      </c>
      <c r="J551" t="s">
        <v>513</v>
      </c>
      <c r="K551" t="s">
        <v>183</v>
      </c>
      <c r="L551" s="1">
        <v>8199.1</v>
      </c>
      <c r="M551" s="1">
        <v>266.55</v>
      </c>
      <c r="N551" s="1">
        <v>218.48</v>
      </c>
      <c r="O551" t="s">
        <v>183</v>
      </c>
      <c r="P551" t="s">
        <v>22</v>
      </c>
      <c r="Q551" s="4">
        <f t="shared" si="26"/>
        <v>43540</v>
      </c>
      <c r="R551" s="5">
        <f t="shared" si="27"/>
        <v>32</v>
      </c>
      <c r="S551" s="39">
        <f t="shared" si="28"/>
        <v>1391360</v>
      </c>
    </row>
    <row r="552" spans="1:19">
      <c r="A552" t="s">
        <v>494</v>
      </c>
      <c r="B552" t="s">
        <v>1412</v>
      </c>
      <c r="C552" t="s">
        <v>431</v>
      </c>
      <c r="D552" t="s">
        <v>162</v>
      </c>
      <c r="E552" s="1">
        <v>39288.57</v>
      </c>
      <c r="F552" s="1">
        <v>28201.919999999998</v>
      </c>
      <c r="G552" t="s">
        <v>496</v>
      </c>
      <c r="H552" t="s">
        <v>1417</v>
      </c>
      <c r="I552" t="s">
        <v>19</v>
      </c>
      <c r="J552" t="s">
        <v>316</v>
      </c>
      <c r="K552" t="s">
        <v>54</v>
      </c>
      <c r="L552" s="1">
        <v>560.5</v>
      </c>
      <c r="M552" s="1">
        <v>11.6</v>
      </c>
      <c r="N552" s="1">
        <v>9.51</v>
      </c>
      <c r="O552" t="s">
        <v>54</v>
      </c>
      <c r="P552" t="s">
        <v>22</v>
      </c>
      <c r="Q552" s="4">
        <f t="shared" si="26"/>
        <v>43562</v>
      </c>
      <c r="R552" s="5">
        <f t="shared" si="27"/>
        <v>10</v>
      </c>
      <c r="S552" s="39">
        <f t="shared" si="28"/>
        <v>435020</v>
      </c>
    </row>
    <row r="553" spans="1:19">
      <c r="A553" t="s">
        <v>494</v>
      </c>
      <c r="B553" t="s">
        <v>1412</v>
      </c>
      <c r="C553" t="s">
        <v>431</v>
      </c>
      <c r="D553" t="s">
        <v>162</v>
      </c>
      <c r="E553" s="1">
        <v>39288.57</v>
      </c>
      <c r="F553" s="1">
        <v>28201.919999999998</v>
      </c>
      <c r="G553" t="s">
        <v>496</v>
      </c>
      <c r="H553" t="s">
        <v>1417</v>
      </c>
      <c r="I553" t="s">
        <v>19</v>
      </c>
      <c r="J553" t="s">
        <v>316</v>
      </c>
      <c r="K553" t="s">
        <v>54</v>
      </c>
      <c r="L553" s="1">
        <v>560.5</v>
      </c>
      <c r="M553" s="1">
        <v>548.9</v>
      </c>
      <c r="N553" s="1">
        <v>449.92</v>
      </c>
      <c r="O553" t="s">
        <v>54</v>
      </c>
      <c r="P553" t="s">
        <v>22</v>
      </c>
      <c r="Q553" s="4">
        <f t="shared" si="26"/>
        <v>43562</v>
      </c>
      <c r="R553" s="5">
        <f t="shared" si="27"/>
        <v>10</v>
      </c>
      <c r="S553" s="39">
        <f t="shared" si="28"/>
        <v>435020</v>
      </c>
    </row>
    <row r="554" spans="1:19">
      <c r="A554" t="s">
        <v>494</v>
      </c>
      <c r="B554" t="s">
        <v>1412</v>
      </c>
      <c r="C554" t="s">
        <v>431</v>
      </c>
      <c r="D554" t="s">
        <v>162</v>
      </c>
      <c r="E554" s="1">
        <v>39288.57</v>
      </c>
      <c r="F554" s="1">
        <v>28201.919999999998</v>
      </c>
      <c r="G554" t="s">
        <v>496</v>
      </c>
      <c r="H554" t="s">
        <v>1418</v>
      </c>
      <c r="I554" t="s">
        <v>19</v>
      </c>
      <c r="J554" t="s">
        <v>324</v>
      </c>
      <c r="K554" t="s">
        <v>265</v>
      </c>
      <c r="L554" s="1">
        <v>279.11</v>
      </c>
      <c r="M554" s="1">
        <v>279.11</v>
      </c>
      <c r="N554" s="1">
        <v>228.78</v>
      </c>
      <c r="O554" t="s">
        <v>689</v>
      </c>
      <c r="P554" t="s">
        <v>22</v>
      </c>
      <c r="Q554" s="4">
        <f t="shared" si="26"/>
        <v>43585</v>
      </c>
      <c r="R554" s="5">
        <f t="shared" si="27"/>
        <v>-13</v>
      </c>
      <c r="S554" s="39">
        <f t="shared" si="28"/>
        <v>-565825</v>
      </c>
    </row>
    <row r="555" spans="1:19">
      <c r="A555" t="s">
        <v>494</v>
      </c>
      <c r="B555" t="s">
        <v>1412</v>
      </c>
      <c r="C555" t="s">
        <v>431</v>
      </c>
      <c r="D555" t="s">
        <v>162</v>
      </c>
      <c r="E555" s="1">
        <v>39288.57</v>
      </c>
      <c r="F555" s="1">
        <v>28201.919999999998</v>
      </c>
      <c r="G555" t="s">
        <v>496</v>
      </c>
      <c r="H555" t="s">
        <v>1419</v>
      </c>
      <c r="I555" t="s">
        <v>19</v>
      </c>
      <c r="J555" t="s">
        <v>419</v>
      </c>
      <c r="K555" t="s">
        <v>916</v>
      </c>
      <c r="L555" s="1">
        <v>262.85000000000002</v>
      </c>
      <c r="M555" s="1">
        <v>262.85000000000002</v>
      </c>
      <c r="N555" s="1">
        <v>215.45</v>
      </c>
      <c r="O555" t="s">
        <v>916</v>
      </c>
      <c r="P555" t="s">
        <v>22</v>
      </c>
      <c r="Q555" s="4">
        <f t="shared" si="26"/>
        <v>43581</v>
      </c>
      <c r="R555" s="5">
        <f t="shared" si="27"/>
        <v>-9</v>
      </c>
      <c r="S555" s="39">
        <f t="shared" si="28"/>
        <v>-391689</v>
      </c>
    </row>
    <row r="556" spans="1:19">
      <c r="A556" t="s">
        <v>494</v>
      </c>
      <c r="B556" t="s">
        <v>1412</v>
      </c>
      <c r="C556" t="s">
        <v>431</v>
      </c>
      <c r="D556" t="s">
        <v>162</v>
      </c>
      <c r="E556" s="1">
        <v>39288.57</v>
      </c>
      <c r="F556" s="1">
        <v>28201.919999999998</v>
      </c>
      <c r="G556" t="s">
        <v>496</v>
      </c>
      <c r="H556" t="s">
        <v>1420</v>
      </c>
      <c r="I556" t="s">
        <v>19</v>
      </c>
      <c r="J556" t="s">
        <v>54</v>
      </c>
      <c r="K556" t="s">
        <v>51</v>
      </c>
      <c r="L556" s="1">
        <v>732</v>
      </c>
      <c r="M556" s="1">
        <v>732</v>
      </c>
      <c r="N556" s="1">
        <v>600</v>
      </c>
      <c r="O556" t="s">
        <v>51</v>
      </c>
      <c r="P556" t="s">
        <v>22</v>
      </c>
      <c r="Q556" s="4">
        <f t="shared" si="26"/>
        <v>43563</v>
      </c>
      <c r="R556" s="5">
        <f t="shared" si="27"/>
        <v>9</v>
      </c>
      <c r="S556" s="39">
        <f t="shared" si="28"/>
        <v>391527</v>
      </c>
    </row>
    <row r="557" spans="1:19">
      <c r="A557" t="s">
        <v>494</v>
      </c>
      <c r="B557" t="s">
        <v>1412</v>
      </c>
      <c r="C557" t="s">
        <v>431</v>
      </c>
      <c r="D557" t="s">
        <v>162</v>
      </c>
      <c r="E557" s="1">
        <v>39288.57</v>
      </c>
      <c r="F557" s="1">
        <v>28201.919999999998</v>
      </c>
      <c r="G557" t="s">
        <v>496</v>
      </c>
      <c r="H557" t="s">
        <v>1421</v>
      </c>
      <c r="I557" t="s">
        <v>19</v>
      </c>
      <c r="J557" t="s">
        <v>318</v>
      </c>
      <c r="K557" t="s">
        <v>89</v>
      </c>
      <c r="L557" s="1">
        <v>367.48</v>
      </c>
      <c r="M557" s="1">
        <v>367.48</v>
      </c>
      <c r="N557" s="1">
        <v>301.20999999999998</v>
      </c>
      <c r="O557" t="s">
        <v>340</v>
      </c>
      <c r="P557" t="s">
        <v>22</v>
      </c>
      <c r="Q557" s="4">
        <f t="shared" si="26"/>
        <v>43550</v>
      </c>
      <c r="R557" s="5">
        <f t="shared" si="27"/>
        <v>22</v>
      </c>
      <c r="S557" s="39">
        <f t="shared" si="28"/>
        <v>956780</v>
      </c>
    </row>
    <row r="558" spans="1:19">
      <c r="A558" t="s">
        <v>494</v>
      </c>
      <c r="B558" t="s">
        <v>1412</v>
      </c>
      <c r="C558" t="s">
        <v>431</v>
      </c>
      <c r="D558" t="s">
        <v>162</v>
      </c>
      <c r="E558" s="1">
        <v>39288.57</v>
      </c>
      <c r="F558" s="1">
        <v>28201.919999999998</v>
      </c>
      <c r="G558" t="s">
        <v>496</v>
      </c>
      <c r="H558" t="s">
        <v>1422</v>
      </c>
      <c r="I558" t="s">
        <v>19</v>
      </c>
      <c r="J558" t="s">
        <v>506</v>
      </c>
      <c r="K558" t="s">
        <v>51</v>
      </c>
      <c r="L558" s="1">
        <v>363.44</v>
      </c>
      <c r="M558" s="1">
        <v>363.44</v>
      </c>
      <c r="N558" s="1">
        <v>297.89999999999998</v>
      </c>
      <c r="O558" t="s">
        <v>51</v>
      </c>
      <c r="P558" t="s">
        <v>22</v>
      </c>
      <c r="Q558" s="4">
        <f t="shared" si="26"/>
        <v>43563</v>
      </c>
      <c r="R558" s="5">
        <f t="shared" si="27"/>
        <v>9</v>
      </c>
      <c r="S558" s="39">
        <f t="shared" si="28"/>
        <v>391527</v>
      </c>
    </row>
    <row r="559" spans="1:19">
      <c r="A559" t="s">
        <v>494</v>
      </c>
      <c r="B559" t="s">
        <v>1412</v>
      </c>
      <c r="C559" t="s">
        <v>431</v>
      </c>
      <c r="D559" t="s">
        <v>162</v>
      </c>
      <c r="E559" s="1">
        <v>39288.57</v>
      </c>
      <c r="F559" s="1">
        <v>28201.919999999998</v>
      </c>
      <c r="G559" t="s">
        <v>496</v>
      </c>
      <c r="H559" t="s">
        <v>1423</v>
      </c>
      <c r="I559" t="s">
        <v>19</v>
      </c>
      <c r="J559" t="s">
        <v>916</v>
      </c>
      <c r="K559" t="s">
        <v>1006</v>
      </c>
      <c r="L559" s="1">
        <v>1517.95</v>
      </c>
      <c r="M559" s="1">
        <v>1517.95</v>
      </c>
      <c r="N559" s="1">
        <v>1244.22</v>
      </c>
      <c r="O559" t="s">
        <v>1006</v>
      </c>
      <c r="P559" t="s">
        <v>22</v>
      </c>
      <c r="Q559" s="4">
        <f t="shared" si="26"/>
        <v>43582</v>
      </c>
      <c r="R559" s="5">
        <f t="shared" si="27"/>
        <v>-10</v>
      </c>
      <c r="S559" s="39">
        <f t="shared" si="28"/>
        <v>-435220</v>
      </c>
    </row>
    <row r="560" spans="1:19">
      <c r="A560" t="s">
        <v>494</v>
      </c>
      <c r="B560" t="s">
        <v>1412</v>
      </c>
      <c r="C560" t="s">
        <v>431</v>
      </c>
      <c r="D560" t="s">
        <v>162</v>
      </c>
      <c r="E560" s="1">
        <v>39288.57</v>
      </c>
      <c r="F560" s="1">
        <v>28201.919999999998</v>
      </c>
      <c r="G560" t="s">
        <v>496</v>
      </c>
      <c r="H560" t="s">
        <v>1424</v>
      </c>
      <c r="I560" t="s">
        <v>19</v>
      </c>
      <c r="J560" t="s">
        <v>91</v>
      </c>
      <c r="K560" t="s">
        <v>168</v>
      </c>
      <c r="L560" s="1">
        <v>262.85000000000002</v>
      </c>
      <c r="M560" s="1">
        <v>262.85000000000002</v>
      </c>
      <c r="N560" s="1">
        <v>215.45</v>
      </c>
      <c r="O560" t="s">
        <v>168</v>
      </c>
      <c r="P560" t="s">
        <v>22</v>
      </c>
      <c r="Q560" s="4">
        <f t="shared" si="26"/>
        <v>43574</v>
      </c>
      <c r="R560" s="5">
        <f t="shared" si="27"/>
        <v>-2</v>
      </c>
      <c r="S560" s="39">
        <f t="shared" si="28"/>
        <v>-87028</v>
      </c>
    </row>
    <row r="561" spans="1:19">
      <c r="A561" t="s">
        <v>494</v>
      </c>
      <c r="B561" t="s">
        <v>1412</v>
      </c>
      <c r="C561" t="s">
        <v>431</v>
      </c>
      <c r="D561" t="s">
        <v>162</v>
      </c>
      <c r="E561" s="1">
        <v>39288.57</v>
      </c>
      <c r="F561" s="1">
        <v>28201.919999999998</v>
      </c>
      <c r="G561" t="s">
        <v>496</v>
      </c>
      <c r="H561" t="s">
        <v>1425</v>
      </c>
      <c r="I561" t="s">
        <v>19</v>
      </c>
      <c r="J561" t="s">
        <v>183</v>
      </c>
      <c r="K561" t="s">
        <v>320</v>
      </c>
      <c r="L561" s="1">
        <v>263.92</v>
      </c>
      <c r="M561" s="1">
        <v>263.92</v>
      </c>
      <c r="N561" s="1">
        <v>216.33</v>
      </c>
      <c r="O561" t="s">
        <v>320</v>
      </c>
      <c r="P561" t="s">
        <v>22</v>
      </c>
      <c r="Q561" s="4">
        <f t="shared" si="26"/>
        <v>43541</v>
      </c>
      <c r="R561" s="5">
        <f t="shared" si="27"/>
        <v>31</v>
      </c>
      <c r="S561" s="39">
        <f t="shared" si="28"/>
        <v>1347911</v>
      </c>
    </row>
    <row r="562" spans="1:19">
      <c r="A562" t="s">
        <v>494</v>
      </c>
      <c r="B562" t="s">
        <v>1412</v>
      </c>
      <c r="C562" t="s">
        <v>431</v>
      </c>
      <c r="D562" t="s">
        <v>162</v>
      </c>
      <c r="E562" s="1">
        <v>39288.57</v>
      </c>
      <c r="F562" s="1">
        <v>28201.919999999998</v>
      </c>
      <c r="G562" t="s">
        <v>496</v>
      </c>
      <c r="H562" t="s">
        <v>1426</v>
      </c>
      <c r="I562" t="s">
        <v>19</v>
      </c>
      <c r="J562" t="s">
        <v>183</v>
      </c>
      <c r="K562" t="s">
        <v>320</v>
      </c>
      <c r="L562" s="1">
        <v>1454.04</v>
      </c>
      <c r="M562" s="1">
        <v>1454.04</v>
      </c>
      <c r="N562" s="1">
        <v>1191.8399999999999</v>
      </c>
      <c r="O562" t="s">
        <v>320</v>
      </c>
      <c r="P562" t="s">
        <v>22</v>
      </c>
      <c r="Q562" s="4">
        <f t="shared" si="26"/>
        <v>43541</v>
      </c>
      <c r="R562" s="5">
        <f t="shared" si="27"/>
        <v>31</v>
      </c>
      <c r="S562" s="39">
        <f t="shared" si="28"/>
        <v>1347911</v>
      </c>
    </row>
    <row r="563" spans="1:19">
      <c r="A563" t="s">
        <v>494</v>
      </c>
      <c r="B563" t="s">
        <v>1412</v>
      </c>
      <c r="C563" t="s">
        <v>431</v>
      </c>
      <c r="D563" t="s">
        <v>162</v>
      </c>
      <c r="E563" s="1">
        <v>39288.57</v>
      </c>
      <c r="F563" s="1">
        <v>28201.919999999998</v>
      </c>
      <c r="G563" t="s">
        <v>496</v>
      </c>
      <c r="H563" t="s">
        <v>1427</v>
      </c>
      <c r="I563" t="s">
        <v>19</v>
      </c>
      <c r="J563" t="s">
        <v>1006</v>
      </c>
      <c r="K563" t="s">
        <v>324</v>
      </c>
      <c r="L563" s="1">
        <v>457.74</v>
      </c>
      <c r="M563" s="1">
        <v>457.74</v>
      </c>
      <c r="N563" s="1">
        <v>375.2</v>
      </c>
      <c r="O563" t="s">
        <v>324</v>
      </c>
      <c r="P563" t="s">
        <v>22</v>
      </c>
      <c r="Q563" s="4">
        <f t="shared" si="26"/>
        <v>43583</v>
      </c>
      <c r="R563" s="5">
        <f t="shared" si="27"/>
        <v>-11</v>
      </c>
      <c r="S563" s="39">
        <f t="shared" si="28"/>
        <v>-478753</v>
      </c>
    </row>
    <row r="564" spans="1:19">
      <c r="A564" t="s">
        <v>494</v>
      </c>
      <c r="B564" t="s">
        <v>1412</v>
      </c>
      <c r="C564" t="s">
        <v>431</v>
      </c>
      <c r="D564" t="s">
        <v>162</v>
      </c>
      <c r="E564" s="1">
        <v>39288.57</v>
      </c>
      <c r="F564" s="1">
        <v>28201.919999999998</v>
      </c>
      <c r="G564" t="s">
        <v>496</v>
      </c>
      <c r="H564" t="s">
        <v>1428</v>
      </c>
      <c r="I564" t="s">
        <v>19</v>
      </c>
      <c r="J564" t="s">
        <v>778</v>
      </c>
      <c r="K564" t="s">
        <v>740</v>
      </c>
      <c r="L564" s="1">
        <v>992.01</v>
      </c>
      <c r="M564" s="1">
        <v>992.01</v>
      </c>
      <c r="N564" s="1">
        <v>813.12</v>
      </c>
      <c r="O564" t="s">
        <v>740</v>
      </c>
      <c r="P564" t="s">
        <v>22</v>
      </c>
      <c r="Q564" s="4">
        <f t="shared" si="26"/>
        <v>43577</v>
      </c>
      <c r="R564" s="5">
        <f t="shared" si="27"/>
        <v>-5</v>
      </c>
      <c r="S564" s="39">
        <f t="shared" si="28"/>
        <v>-217585</v>
      </c>
    </row>
    <row r="565" spans="1:19">
      <c r="A565" t="s">
        <v>494</v>
      </c>
      <c r="B565" t="s">
        <v>1412</v>
      </c>
      <c r="C565" t="s">
        <v>431</v>
      </c>
      <c r="D565" t="s">
        <v>162</v>
      </c>
      <c r="E565" s="1">
        <v>39288.57</v>
      </c>
      <c r="F565" s="1">
        <v>28201.919999999998</v>
      </c>
      <c r="G565" t="s">
        <v>496</v>
      </c>
      <c r="H565" t="s">
        <v>1429</v>
      </c>
      <c r="I565" t="s">
        <v>19</v>
      </c>
      <c r="J565" t="s">
        <v>56</v>
      </c>
      <c r="K565" t="s">
        <v>52</v>
      </c>
      <c r="L565" s="1">
        <v>11115.76</v>
      </c>
      <c r="M565" s="1">
        <v>1090.82</v>
      </c>
      <c r="N565" s="1">
        <v>894.11</v>
      </c>
      <c r="O565" t="s">
        <v>52</v>
      </c>
      <c r="P565" t="s">
        <v>22</v>
      </c>
      <c r="Q565" s="4">
        <f t="shared" si="26"/>
        <v>43569</v>
      </c>
      <c r="R565" s="5">
        <f t="shared" si="27"/>
        <v>3</v>
      </c>
      <c r="S565" s="39">
        <f t="shared" si="28"/>
        <v>130527</v>
      </c>
    </row>
    <row r="566" spans="1:19">
      <c r="A566" t="s">
        <v>494</v>
      </c>
      <c r="B566" t="s">
        <v>1412</v>
      </c>
      <c r="C566" t="s">
        <v>431</v>
      </c>
      <c r="D566" t="s">
        <v>162</v>
      </c>
      <c r="E566" s="1">
        <v>39288.57</v>
      </c>
      <c r="F566" s="1">
        <v>28201.919999999998</v>
      </c>
      <c r="G566" t="s">
        <v>496</v>
      </c>
      <c r="H566" t="s">
        <v>1429</v>
      </c>
      <c r="I566" t="s">
        <v>19</v>
      </c>
      <c r="J566" t="s">
        <v>56</v>
      </c>
      <c r="K566" t="s">
        <v>52</v>
      </c>
      <c r="L566" s="1">
        <v>11115.76</v>
      </c>
      <c r="M566" s="1">
        <v>10024.94</v>
      </c>
      <c r="N566" s="1">
        <v>8217.17</v>
      </c>
      <c r="O566" t="s">
        <v>52</v>
      </c>
      <c r="P566" t="s">
        <v>22</v>
      </c>
      <c r="Q566" s="4">
        <f t="shared" si="26"/>
        <v>43569</v>
      </c>
      <c r="R566" s="5">
        <f t="shared" si="27"/>
        <v>3</v>
      </c>
      <c r="S566" s="39">
        <f t="shared" si="28"/>
        <v>130527</v>
      </c>
    </row>
    <row r="567" spans="1:19">
      <c r="A567" t="s">
        <v>494</v>
      </c>
      <c r="B567" t="s">
        <v>1412</v>
      </c>
      <c r="C567" t="s">
        <v>431</v>
      </c>
      <c r="D567" t="s">
        <v>162</v>
      </c>
      <c r="E567" s="1">
        <v>39288.57</v>
      </c>
      <c r="F567" s="1">
        <v>28201.919999999998</v>
      </c>
      <c r="G567" t="s">
        <v>496</v>
      </c>
      <c r="H567" t="s">
        <v>1430</v>
      </c>
      <c r="I567" t="s">
        <v>19</v>
      </c>
      <c r="J567" t="s">
        <v>200</v>
      </c>
      <c r="K567" t="s">
        <v>199</v>
      </c>
      <c r="L567" s="1">
        <v>5164.32</v>
      </c>
      <c r="M567" s="1">
        <v>5164.32</v>
      </c>
      <c r="N567" s="1">
        <v>4233.05</v>
      </c>
      <c r="O567" t="s">
        <v>199</v>
      </c>
      <c r="P567" t="s">
        <v>22</v>
      </c>
      <c r="Q567" s="4">
        <f t="shared" si="26"/>
        <v>43548</v>
      </c>
      <c r="R567" s="5">
        <f t="shared" si="27"/>
        <v>24</v>
      </c>
      <c r="S567" s="39">
        <f t="shared" si="28"/>
        <v>1043712</v>
      </c>
    </row>
    <row r="568" spans="1:19">
      <c r="A568" t="s">
        <v>494</v>
      </c>
      <c r="B568" t="s">
        <v>1412</v>
      </c>
      <c r="C568" t="s">
        <v>431</v>
      </c>
      <c r="D568" t="s">
        <v>162</v>
      </c>
      <c r="E568" s="1">
        <v>39288.57</v>
      </c>
      <c r="F568" s="1">
        <v>28201.919999999998</v>
      </c>
      <c r="G568" t="s">
        <v>496</v>
      </c>
      <c r="H568" t="s">
        <v>1431</v>
      </c>
      <c r="I568" t="s">
        <v>19</v>
      </c>
      <c r="J568" t="s">
        <v>778</v>
      </c>
      <c r="K568" t="s">
        <v>740</v>
      </c>
      <c r="L568" s="1">
        <v>788.55</v>
      </c>
      <c r="M568" s="1">
        <v>788.55</v>
      </c>
      <c r="N568" s="1">
        <v>646.35</v>
      </c>
      <c r="O568" t="s">
        <v>740</v>
      </c>
      <c r="P568" t="s">
        <v>22</v>
      </c>
      <c r="Q568" s="4">
        <f t="shared" ref="Q568:Q630" si="29">O568+60</f>
        <v>43577</v>
      </c>
      <c r="R568" s="5">
        <f t="shared" ref="R568:R630" si="30">C568-Q568</f>
        <v>-5</v>
      </c>
      <c r="S568" s="39">
        <f t="shared" ref="S568:S630" si="31">R568*O568</f>
        <v>-217585</v>
      </c>
    </row>
    <row r="569" spans="1:19">
      <c r="A569" t="s">
        <v>1432</v>
      </c>
      <c r="B569" t="s">
        <v>1433</v>
      </c>
      <c r="C569" t="s">
        <v>219</v>
      </c>
      <c r="D569" t="s">
        <v>162</v>
      </c>
      <c r="E569" s="1">
        <v>10200.030000000001</v>
      </c>
      <c r="F569" s="1">
        <v>10200.030000000001</v>
      </c>
      <c r="G569" t="s">
        <v>1046</v>
      </c>
      <c r="H569" t="s">
        <v>1434</v>
      </c>
      <c r="I569" t="s">
        <v>19</v>
      </c>
      <c r="J569" t="s">
        <v>464</v>
      </c>
      <c r="K569" t="s">
        <v>199</v>
      </c>
      <c r="L569" s="1">
        <v>7480.02</v>
      </c>
      <c r="M569" s="1">
        <v>7480.02</v>
      </c>
      <c r="N569" s="1">
        <v>6800.02</v>
      </c>
      <c r="O569" t="s">
        <v>200</v>
      </c>
      <c r="P569" t="s">
        <v>22</v>
      </c>
      <c r="Q569" s="4">
        <f t="shared" si="29"/>
        <v>43547</v>
      </c>
      <c r="R569" s="5">
        <f t="shared" si="30"/>
        <v>26</v>
      </c>
      <c r="S569" s="39">
        <f t="shared" si="31"/>
        <v>1130662</v>
      </c>
    </row>
    <row r="570" spans="1:19">
      <c r="A570" t="s">
        <v>1432</v>
      </c>
      <c r="B570" t="s">
        <v>1433</v>
      </c>
      <c r="C570" t="s">
        <v>219</v>
      </c>
      <c r="D570" t="s">
        <v>162</v>
      </c>
      <c r="E570" s="1">
        <v>10200.030000000001</v>
      </c>
      <c r="F570" s="1">
        <v>10200.030000000001</v>
      </c>
      <c r="G570" t="s">
        <v>1046</v>
      </c>
      <c r="H570" t="s">
        <v>1435</v>
      </c>
      <c r="I570" t="s">
        <v>19</v>
      </c>
      <c r="J570" t="s">
        <v>154</v>
      </c>
      <c r="K570" t="s">
        <v>199</v>
      </c>
      <c r="L570" s="1">
        <v>3740.01</v>
      </c>
      <c r="M570" s="1">
        <v>3740.01</v>
      </c>
      <c r="N570" s="1">
        <v>3400.01</v>
      </c>
      <c r="O570" t="s">
        <v>200</v>
      </c>
      <c r="P570" t="s">
        <v>22</v>
      </c>
      <c r="Q570" s="4">
        <f t="shared" si="29"/>
        <v>43547</v>
      </c>
      <c r="R570" s="5">
        <f t="shared" si="30"/>
        <v>26</v>
      </c>
      <c r="S570" s="39">
        <f t="shared" si="31"/>
        <v>1130662</v>
      </c>
    </row>
    <row r="571" spans="1:19">
      <c r="A571" t="s">
        <v>1436</v>
      </c>
      <c r="B571" t="s">
        <v>1437</v>
      </c>
      <c r="C571" t="s">
        <v>221</v>
      </c>
      <c r="D571" t="s">
        <v>162</v>
      </c>
      <c r="E571" s="1">
        <v>403.2</v>
      </c>
      <c r="F571" s="1">
        <v>403.2</v>
      </c>
      <c r="G571" t="s">
        <v>1438</v>
      </c>
      <c r="H571" t="s">
        <v>1439</v>
      </c>
      <c r="I571" t="s">
        <v>19</v>
      </c>
      <c r="J571" t="s">
        <v>65</v>
      </c>
      <c r="K571" t="s">
        <v>153</v>
      </c>
      <c r="L571" s="1">
        <v>491.9</v>
      </c>
      <c r="M571" s="1">
        <v>491.9</v>
      </c>
      <c r="N571" s="1">
        <v>403.2</v>
      </c>
      <c r="O571" t="s">
        <v>153</v>
      </c>
      <c r="P571" t="s">
        <v>22</v>
      </c>
      <c r="Q571" s="4">
        <f t="shared" si="29"/>
        <v>43508</v>
      </c>
      <c r="R571" s="5">
        <f t="shared" si="30"/>
        <v>70</v>
      </c>
      <c r="S571" s="39">
        <f t="shared" si="31"/>
        <v>3041360</v>
      </c>
    </row>
    <row r="572" spans="1:19">
      <c r="A572" t="s">
        <v>1440</v>
      </c>
      <c r="B572" t="s">
        <v>1441</v>
      </c>
      <c r="C572" t="s">
        <v>15</v>
      </c>
      <c r="D572" t="s">
        <v>16</v>
      </c>
      <c r="E572" s="1">
        <v>1336.5</v>
      </c>
      <c r="F572" s="1">
        <v>1336.5</v>
      </c>
      <c r="G572" t="s">
        <v>1104</v>
      </c>
      <c r="H572" t="s">
        <v>1442</v>
      </c>
      <c r="I572" t="s">
        <v>19</v>
      </c>
      <c r="J572" t="s">
        <v>242</v>
      </c>
      <c r="K572" t="s">
        <v>432</v>
      </c>
      <c r="L572" s="1">
        <v>1470.15</v>
      </c>
      <c r="M572" s="1">
        <v>1470.15</v>
      </c>
      <c r="N572" s="1">
        <v>1336.5</v>
      </c>
      <c r="O572" t="s">
        <v>432</v>
      </c>
      <c r="P572" t="s">
        <v>22</v>
      </c>
      <c r="Q572" s="4">
        <f t="shared" si="29"/>
        <v>43634</v>
      </c>
      <c r="R572" s="5">
        <f t="shared" si="30"/>
        <v>0</v>
      </c>
      <c r="S572" s="39">
        <f t="shared" si="31"/>
        <v>0</v>
      </c>
    </row>
    <row r="573" spans="1:19">
      <c r="A573" t="s">
        <v>1443</v>
      </c>
      <c r="B573" t="s">
        <v>1444</v>
      </c>
      <c r="C573" t="s">
        <v>25</v>
      </c>
      <c r="D573" t="s">
        <v>16</v>
      </c>
      <c r="E573" s="1">
        <v>2800</v>
      </c>
      <c r="F573" s="1">
        <v>2800</v>
      </c>
      <c r="G573" t="s">
        <v>1445</v>
      </c>
      <c r="H573" t="s">
        <v>27</v>
      </c>
      <c r="I573" t="s">
        <v>28</v>
      </c>
      <c r="J573" t="s">
        <v>15</v>
      </c>
      <c r="K573" t="s">
        <v>15</v>
      </c>
      <c r="L573" s="1">
        <v>3500</v>
      </c>
      <c r="M573" s="1">
        <v>2800</v>
      </c>
      <c r="N573" s="1">
        <v>2800</v>
      </c>
      <c r="O573" t="str">
        <f>J573</f>
        <v>18-GIU-19</v>
      </c>
      <c r="P573" t="s">
        <v>29</v>
      </c>
      <c r="Q573" s="4">
        <f t="shared" si="29"/>
        <v>43694</v>
      </c>
      <c r="R573" s="5">
        <f t="shared" si="30"/>
        <v>-58</v>
      </c>
      <c r="S573" s="39">
        <f t="shared" si="31"/>
        <v>-2530772</v>
      </c>
    </row>
    <row r="574" spans="1:19">
      <c r="A574" t="s">
        <v>1446</v>
      </c>
      <c r="B574" t="s">
        <v>1447</v>
      </c>
      <c r="C574" t="s">
        <v>25</v>
      </c>
      <c r="D574" t="s">
        <v>16</v>
      </c>
      <c r="E574" s="1">
        <v>2083.34</v>
      </c>
      <c r="F574" s="1">
        <v>2083.34</v>
      </c>
      <c r="G574" t="s">
        <v>526</v>
      </c>
      <c r="H574" t="s">
        <v>1448</v>
      </c>
      <c r="I574" t="s">
        <v>19</v>
      </c>
      <c r="J574" t="s">
        <v>441</v>
      </c>
      <c r="K574" t="s">
        <v>368</v>
      </c>
      <c r="L574" s="1">
        <v>2083.34</v>
      </c>
      <c r="M574" s="1">
        <v>2083.34</v>
      </c>
      <c r="N574" s="1">
        <v>2083.34</v>
      </c>
      <c r="O574" t="s">
        <v>368</v>
      </c>
      <c r="P574" t="s">
        <v>29</v>
      </c>
      <c r="Q574" s="4">
        <f t="shared" si="29"/>
        <v>43679</v>
      </c>
      <c r="R574" s="5">
        <f t="shared" si="30"/>
        <v>-43</v>
      </c>
      <c r="S574" s="39">
        <f t="shared" si="31"/>
        <v>-1875617</v>
      </c>
    </row>
    <row r="575" spans="1:19">
      <c r="A575" t="s">
        <v>1449</v>
      </c>
      <c r="B575" t="s">
        <v>1450</v>
      </c>
      <c r="C575" t="s">
        <v>193</v>
      </c>
      <c r="D575" t="s">
        <v>111</v>
      </c>
      <c r="E575" s="1">
        <v>1668.67</v>
      </c>
      <c r="F575" s="1">
        <v>1668.67</v>
      </c>
      <c r="G575" t="s">
        <v>604</v>
      </c>
      <c r="H575" t="s">
        <v>1451</v>
      </c>
      <c r="I575" t="s">
        <v>19</v>
      </c>
      <c r="J575" t="s">
        <v>142</v>
      </c>
      <c r="K575" t="s">
        <v>328</v>
      </c>
      <c r="L575" s="1">
        <v>1668.67</v>
      </c>
      <c r="M575" s="1">
        <v>1668.67</v>
      </c>
      <c r="N575" s="1">
        <v>1668.67</v>
      </c>
      <c r="O575" t="s">
        <v>327</v>
      </c>
      <c r="P575" t="s">
        <v>29</v>
      </c>
      <c r="Q575" s="4">
        <f t="shared" si="29"/>
        <v>43589</v>
      </c>
      <c r="R575" s="5">
        <f t="shared" si="30"/>
        <v>-46</v>
      </c>
      <c r="S575" s="39">
        <f t="shared" si="31"/>
        <v>-2002334</v>
      </c>
    </row>
    <row r="576" spans="1:19">
      <c r="A576" t="s">
        <v>1452</v>
      </c>
      <c r="B576" t="s">
        <v>1453</v>
      </c>
      <c r="C576" t="s">
        <v>84</v>
      </c>
      <c r="D576" t="s">
        <v>162</v>
      </c>
      <c r="E576" s="1">
        <v>5050</v>
      </c>
      <c r="F576" s="1">
        <v>5050</v>
      </c>
      <c r="G576" t="s">
        <v>1454</v>
      </c>
      <c r="H576" t="s">
        <v>1455</v>
      </c>
      <c r="I576" t="s">
        <v>19</v>
      </c>
      <c r="J576" t="s">
        <v>135</v>
      </c>
      <c r="K576" t="s">
        <v>97</v>
      </c>
      <c r="L576" s="1">
        <v>6161</v>
      </c>
      <c r="M576" s="1">
        <v>6161</v>
      </c>
      <c r="N576" s="1">
        <v>5050</v>
      </c>
      <c r="O576" t="s">
        <v>97</v>
      </c>
      <c r="P576" t="s">
        <v>22</v>
      </c>
      <c r="Q576" s="4">
        <f t="shared" si="29"/>
        <v>43599</v>
      </c>
      <c r="R576" s="5">
        <f t="shared" si="30"/>
        <v>-32</v>
      </c>
      <c r="S576" s="39">
        <f t="shared" si="31"/>
        <v>-1393248</v>
      </c>
    </row>
    <row r="577" spans="1:19">
      <c r="A577" t="s">
        <v>697</v>
      </c>
      <c r="B577" t="s">
        <v>1456</v>
      </c>
      <c r="C577" t="s">
        <v>219</v>
      </c>
      <c r="D577" t="s">
        <v>86</v>
      </c>
      <c r="E577" s="1">
        <v>3301.05</v>
      </c>
      <c r="F577" s="1">
        <v>565.25</v>
      </c>
      <c r="G577" t="s">
        <v>699</v>
      </c>
      <c r="H577" t="s">
        <v>1457</v>
      </c>
      <c r="I577" t="s">
        <v>19</v>
      </c>
      <c r="J577" t="s">
        <v>641</v>
      </c>
      <c r="K577" t="s">
        <v>65</v>
      </c>
      <c r="L577" s="1">
        <v>689.61</v>
      </c>
      <c r="M577" s="1">
        <v>689.61</v>
      </c>
      <c r="N577" s="1">
        <v>565.25</v>
      </c>
      <c r="O577" t="s">
        <v>641</v>
      </c>
      <c r="P577" t="s">
        <v>22</v>
      </c>
      <c r="Q577" s="4">
        <f t="shared" si="29"/>
        <v>43493</v>
      </c>
      <c r="R577" s="5">
        <f t="shared" si="30"/>
        <v>80</v>
      </c>
      <c r="S577" s="39">
        <f t="shared" si="31"/>
        <v>3474640</v>
      </c>
    </row>
    <row r="578" spans="1:19">
      <c r="A578" t="s">
        <v>1210</v>
      </c>
      <c r="B578" t="s">
        <v>1458</v>
      </c>
      <c r="C578" t="s">
        <v>483</v>
      </c>
      <c r="D578" t="s">
        <v>33</v>
      </c>
      <c r="E578" s="1">
        <v>4371</v>
      </c>
      <c r="F578" s="1">
        <v>190</v>
      </c>
      <c r="G578" t="s">
        <v>1212</v>
      </c>
      <c r="H578" t="s">
        <v>1459</v>
      </c>
      <c r="I578" t="s">
        <v>19</v>
      </c>
      <c r="J578" t="s">
        <v>36</v>
      </c>
      <c r="K578" t="s">
        <v>37</v>
      </c>
      <c r="L578" s="1">
        <v>231.8</v>
      </c>
      <c r="M578" s="1">
        <v>231.8</v>
      </c>
      <c r="N578" s="1">
        <v>190</v>
      </c>
      <c r="O578" t="s">
        <v>37</v>
      </c>
      <c r="P578" t="s">
        <v>22</v>
      </c>
      <c r="Q578" s="4">
        <f t="shared" si="29"/>
        <v>43499</v>
      </c>
      <c r="R578" s="5">
        <f t="shared" si="30"/>
        <v>51</v>
      </c>
      <c r="S578" s="39">
        <f t="shared" si="31"/>
        <v>2215389</v>
      </c>
    </row>
    <row r="579" spans="1:19">
      <c r="A579" t="s">
        <v>1460</v>
      </c>
      <c r="B579" t="s">
        <v>1461</v>
      </c>
      <c r="C579" t="s">
        <v>483</v>
      </c>
      <c r="D579" t="s">
        <v>33</v>
      </c>
      <c r="E579" s="1">
        <v>2256.23</v>
      </c>
      <c r="F579" s="1">
        <v>2256.23</v>
      </c>
      <c r="G579" t="s">
        <v>844</v>
      </c>
      <c r="H579" t="s">
        <v>1462</v>
      </c>
      <c r="I579" t="s">
        <v>19</v>
      </c>
      <c r="J579" t="s">
        <v>957</v>
      </c>
      <c r="K579" t="s">
        <v>135</v>
      </c>
      <c r="L579" s="1">
        <v>2256.23</v>
      </c>
      <c r="M579" s="1">
        <v>2256.23</v>
      </c>
      <c r="N579" s="1">
        <v>2256.23</v>
      </c>
      <c r="O579" t="s">
        <v>498</v>
      </c>
      <c r="P579" t="s">
        <v>29</v>
      </c>
      <c r="Q579" s="4">
        <f t="shared" si="29"/>
        <v>43521</v>
      </c>
      <c r="R579" s="5">
        <f t="shared" si="30"/>
        <v>29</v>
      </c>
      <c r="S579" s="39">
        <f t="shared" si="31"/>
        <v>1260369</v>
      </c>
    </row>
    <row r="580" spans="1:19">
      <c r="A580" t="s">
        <v>1463</v>
      </c>
      <c r="B580" t="s">
        <v>1464</v>
      </c>
      <c r="C580" t="s">
        <v>111</v>
      </c>
      <c r="D580" t="s">
        <v>84</v>
      </c>
      <c r="E580" s="1">
        <v>1859.48</v>
      </c>
      <c r="F580" s="1">
        <v>1859.48</v>
      </c>
      <c r="G580" t="s">
        <v>1465</v>
      </c>
      <c r="H580" t="s">
        <v>1466</v>
      </c>
      <c r="I580" t="s">
        <v>19</v>
      </c>
      <c r="J580" t="s">
        <v>43</v>
      </c>
      <c r="K580" t="s">
        <v>316</v>
      </c>
      <c r="L580" s="1">
        <v>2268.56</v>
      </c>
      <c r="M580" s="1">
        <v>2268.56</v>
      </c>
      <c r="N580" s="1">
        <v>1859.48</v>
      </c>
      <c r="O580" t="s">
        <v>69</v>
      </c>
      <c r="P580" t="s">
        <v>22</v>
      </c>
      <c r="Q580" s="4">
        <f t="shared" si="29"/>
        <v>43557</v>
      </c>
      <c r="R580" s="5">
        <f t="shared" si="30"/>
        <v>2</v>
      </c>
      <c r="S580" s="39">
        <f t="shared" si="31"/>
        <v>86994</v>
      </c>
    </row>
    <row r="581" spans="1:19">
      <c r="A581" t="s">
        <v>655</v>
      </c>
      <c r="B581" t="s">
        <v>1467</v>
      </c>
      <c r="C581" t="s">
        <v>83</v>
      </c>
      <c r="D581" t="s">
        <v>84</v>
      </c>
      <c r="E581" s="1">
        <v>1600</v>
      </c>
      <c r="F581" s="1">
        <v>1600</v>
      </c>
      <c r="G581" t="s">
        <v>1406</v>
      </c>
      <c r="H581" t="s">
        <v>110</v>
      </c>
      <c r="I581" t="s">
        <v>19</v>
      </c>
      <c r="J581" t="s">
        <v>104</v>
      </c>
      <c r="K581" t="s">
        <v>105</v>
      </c>
      <c r="L581" s="1">
        <v>1600</v>
      </c>
      <c r="M581" s="1">
        <v>1600</v>
      </c>
      <c r="N581" s="1">
        <v>1600</v>
      </c>
      <c r="O581" t="s">
        <v>105</v>
      </c>
      <c r="P581" t="s">
        <v>29</v>
      </c>
      <c r="Q581" s="4">
        <f t="shared" si="29"/>
        <v>43618</v>
      </c>
      <c r="R581" s="5">
        <f t="shared" si="30"/>
        <v>-55</v>
      </c>
      <c r="S581" s="39">
        <f t="shared" si="31"/>
        <v>-2395690</v>
      </c>
    </row>
    <row r="582" spans="1:19">
      <c r="A582" t="s">
        <v>1468</v>
      </c>
      <c r="B582" t="s">
        <v>1469</v>
      </c>
      <c r="C582" t="s">
        <v>203</v>
      </c>
      <c r="D582" t="s">
        <v>368</v>
      </c>
      <c r="E582" s="1">
        <v>6412.5</v>
      </c>
      <c r="F582" s="1">
        <v>6412.5</v>
      </c>
      <c r="G582" t="s">
        <v>1470</v>
      </c>
      <c r="H582" t="s">
        <v>1471</v>
      </c>
      <c r="I582" t="s">
        <v>19</v>
      </c>
      <c r="J582" t="s">
        <v>91</v>
      </c>
      <c r="K582" t="s">
        <v>689</v>
      </c>
      <c r="L582" s="1">
        <v>7823.25</v>
      </c>
      <c r="M582" s="1">
        <v>7823.25</v>
      </c>
      <c r="N582" s="1">
        <v>6412.5</v>
      </c>
      <c r="O582" t="s">
        <v>1006</v>
      </c>
      <c r="P582" t="s">
        <v>22</v>
      </c>
      <c r="Q582" s="4">
        <f t="shared" si="29"/>
        <v>43582</v>
      </c>
      <c r="R582" s="5">
        <f t="shared" si="30"/>
        <v>26</v>
      </c>
      <c r="S582" s="39">
        <f t="shared" si="31"/>
        <v>1131572</v>
      </c>
    </row>
    <row r="583" spans="1:19">
      <c r="A583" t="s">
        <v>1472</v>
      </c>
      <c r="B583" t="s">
        <v>1473</v>
      </c>
      <c r="C583" t="s">
        <v>368</v>
      </c>
      <c r="D583" t="s">
        <v>20</v>
      </c>
      <c r="E583" s="1">
        <v>5661.68</v>
      </c>
      <c r="F583" s="1">
        <v>5661.68</v>
      </c>
      <c r="G583" t="s">
        <v>1474</v>
      </c>
      <c r="H583" t="s">
        <v>1475</v>
      </c>
      <c r="I583" t="s">
        <v>19</v>
      </c>
      <c r="J583" t="s">
        <v>142</v>
      </c>
      <c r="K583" t="s">
        <v>327</v>
      </c>
      <c r="L583" s="1">
        <v>6907.25</v>
      </c>
      <c r="M583" s="1">
        <v>6907.25</v>
      </c>
      <c r="N583" s="1">
        <v>5661.68</v>
      </c>
      <c r="O583" t="s">
        <v>327</v>
      </c>
      <c r="P583" t="s">
        <v>22</v>
      </c>
      <c r="Q583" s="4">
        <f t="shared" si="29"/>
        <v>43589</v>
      </c>
      <c r="R583" s="5">
        <f t="shared" si="30"/>
        <v>30</v>
      </c>
      <c r="S583" s="39">
        <f t="shared" si="31"/>
        <v>1305870</v>
      </c>
    </row>
    <row r="584" spans="1:19">
      <c r="A584" t="s">
        <v>1476</v>
      </c>
      <c r="B584" t="s">
        <v>1477</v>
      </c>
      <c r="C584" t="s">
        <v>145</v>
      </c>
      <c r="D584" t="s">
        <v>83</v>
      </c>
      <c r="E584" s="1">
        <v>1382</v>
      </c>
      <c r="F584" s="1">
        <v>1382</v>
      </c>
      <c r="G584" t="s">
        <v>17</v>
      </c>
      <c r="H584" t="s">
        <v>1478</v>
      </c>
      <c r="I584" t="s">
        <v>19</v>
      </c>
      <c r="J584" t="s">
        <v>689</v>
      </c>
      <c r="K584" t="s">
        <v>142</v>
      </c>
      <c r="L584" s="1">
        <v>1382</v>
      </c>
      <c r="M584" s="1">
        <v>1382</v>
      </c>
      <c r="N584" s="1">
        <v>1382</v>
      </c>
      <c r="O584" t="s">
        <v>142</v>
      </c>
      <c r="P584" t="s">
        <v>22</v>
      </c>
      <c r="Q584" s="4">
        <f t="shared" si="29"/>
        <v>43588</v>
      </c>
      <c r="R584" s="5">
        <f t="shared" si="30"/>
        <v>-36</v>
      </c>
      <c r="S584" s="39">
        <f t="shared" si="31"/>
        <v>-1567008</v>
      </c>
    </row>
    <row r="585" spans="1:19">
      <c r="A585" t="s">
        <v>1479</v>
      </c>
      <c r="B585" t="s">
        <v>1480</v>
      </c>
      <c r="C585" t="s">
        <v>145</v>
      </c>
      <c r="D585" t="s">
        <v>83</v>
      </c>
      <c r="E585" s="1">
        <v>5416.55</v>
      </c>
      <c r="F585" s="1">
        <v>5416.55</v>
      </c>
      <c r="G585" t="s">
        <v>1481</v>
      </c>
      <c r="H585" t="s">
        <v>1064</v>
      </c>
      <c r="I585" t="s">
        <v>19</v>
      </c>
      <c r="J585" t="s">
        <v>324</v>
      </c>
      <c r="K585" t="s">
        <v>230</v>
      </c>
      <c r="L585" s="1">
        <v>6770.69</v>
      </c>
      <c r="M585" s="1">
        <v>5416.55</v>
      </c>
      <c r="N585" s="1">
        <v>5416.55</v>
      </c>
      <c r="O585" t="s">
        <v>265</v>
      </c>
      <c r="P585" t="s">
        <v>29</v>
      </c>
      <c r="Q585" s="4">
        <f t="shared" si="29"/>
        <v>43584</v>
      </c>
      <c r="R585" s="5">
        <f t="shared" si="30"/>
        <v>-32</v>
      </c>
      <c r="S585" s="39">
        <f t="shared" si="31"/>
        <v>-1392768</v>
      </c>
    </row>
    <row r="586" spans="1:19">
      <c r="A586" t="s">
        <v>1482</v>
      </c>
      <c r="B586" t="s">
        <v>1483</v>
      </c>
      <c r="C586" t="s">
        <v>145</v>
      </c>
      <c r="D586" t="s">
        <v>83</v>
      </c>
      <c r="E586" s="1">
        <v>2737.71</v>
      </c>
      <c r="F586" s="1">
        <v>2737.71</v>
      </c>
      <c r="G586" t="s">
        <v>819</v>
      </c>
      <c r="H586" t="s">
        <v>1484</v>
      </c>
      <c r="I586" t="s">
        <v>19</v>
      </c>
      <c r="J586" t="s">
        <v>142</v>
      </c>
      <c r="K586" t="s">
        <v>328</v>
      </c>
      <c r="L586" s="1">
        <v>3250.01</v>
      </c>
      <c r="M586" s="1">
        <v>2737.71</v>
      </c>
      <c r="N586" s="1">
        <v>2737.71</v>
      </c>
      <c r="O586" t="s">
        <v>327</v>
      </c>
      <c r="P586" t="s">
        <v>29</v>
      </c>
      <c r="Q586" s="4">
        <f t="shared" si="29"/>
        <v>43589</v>
      </c>
      <c r="R586" s="5">
        <f t="shared" si="30"/>
        <v>-37</v>
      </c>
      <c r="S586" s="39">
        <f t="shared" si="31"/>
        <v>-1610573</v>
      </c>
    </row>
    <row r="587" spans="1:19">
      <c r="A587" t="s">
        <v>908</v>
      </c>
      <c r="B587" t="s">
        <v>1485</v>
      </c>
      <c r="C587" t="s">
        <v>483</v>
      </c>
      <c r="D587" t="s">
        <v>33</v>
      </c>
      <c r="E587" s="1">
        <v>1122.52</v>
      </c>
      <c r="F587" s="1">
        <v>394.52</v>
      </c>
      <c r="G587" t="s">
        <v>133</v>
      </c>
      <c r="H587" t="s">
        <v>1486</v>
      </c>
      <c r="I587" t="s">
        <v>19</v>
      </c>
      <c r="J587" t="s">
        <v>76</v>
      </c>
      <c r="K587" t="s">
        <v>75</v>
      </c>
      <c r="L587" s="1">
        <v>296.36</v>
      </c>
      <c r="M587" s="1">
        <v>296.36</v>
      </c>
      <c r="N587" s="1">
        <v>242.92</v>
      </c>
      <c r="O587" t="s">
        <v>75</v>
      </c>
      <c r="P587" t="s">
        <v>22</v>
      </c>
      <c r="Q587" s="4">
        <f t="shared" si="29"/>
        <v>43504</v>
      </c>
      <c r="R587" s="5">
        <f t="shared" si="30"/>
        <v>46</v>
      </c>
      <c r="S587" s="39">
        <f t="shared" si="31"/>
        <v>1998424</v>
      </c>
    </row>
    <row r="588" spans="1:19">
      <c r="A588" t="s">
        <v>908</v>
      </c>
      <c r="B588" t="s">
        <v>1485</v>
      </c>
      <c r="C588" t="s">
        <v>483</v>
      </c>
      <c r="D588" t="s">
        <v>33</v>
      </c>
      <c r="E588" s="1">
        <v>1122.52</v>
      </c>
      <c r="F588" s="1">
        <v>394.52</v>
      </c>
      <c r="G588" t="s">
        <v>133</v>
      </c>
      <c r="H588" t="s">
        <v>1487</v>
      </c>
      <c r="I588" t="s">
        <v>19</v>
      </c>
      <c r="J588" t="s">
        <v>939</v>
      </c>
      <c r="K588" t="s">
        <v>65</v>
      </c>
      <c r="L588" s="1">
        <v>184.95</v>
      </c>
      <c r="M588" s="1">
        <v>184.95</v>
      </c>
      <c r="N588" s="1">
        <v>151.6</v>
      </c>
      <c r="O588" t="s">
        <v>65</v>
      </c>
      <c r="P588" t="s">
        <v>22</v>
      </c>
      <c r="Q588" s="4">
        <f t="shared" si="29"/>
        <v>43494</v>
      </c>
      <c r="R588" s="5">
        <f t="shared" si="30"/>
        <v>56</v>
      </c>
      <c r="S588" s="39">
        <f t="shared" si="31"/>
        <v>2432304</v>
      </c>
    </row>
    <row r="589" spans="1:19">
      <c r="A589" t="s">
        <v>1488</v>
      </c>
      <c r="B589" t="s">
        <v>1489</v>
      </c>
      <c r="C589" t="s">
        <v>111</v>
      </c>
      <c r="D589" t="s">
        <v>84</v>
      </c>
      <c r="E589" s="1">
        <v>11142.71</v>
      </c>
      <c r="F589" s="1">
        <v>10301.370000000001</v>
      </c>
      <c r="G589" t="s">
        <v>188</v>
      </c>
      <c r="H589" t="s">
        <v>1490</v>
      </c>
      <c r="I589" t="s">
        <v>19</v>
      </c>
      <c r="J589" t="s">
        <v>168</v>
      </c>
      <c r="K589" t="s">
        <v>44</v>
      </c>
      <c r="L589" s="1">
        <v>6985.72</v>
      </c>
      <c r="M589" s="1">
        <v>6985.72</v>
      </c>
      <c r="N589" s="1">
        <v>5726</v>
      </c>
      <c r="O589" t="s">
        <v>44</v>
      </c>
      <c r="P589" t="s">
        <v>22</v>
      </c>
      <c r="Q589" s="4">
        <f t="shared" si="29"/>
        <v>43575</v>
      </c>
      <c r="R589" s="5">
        <f t="shared" si="30"/>
        <v>-16</v>
      </c>
      <c r="S589" s="39">
        <f t="shared" si="31"/>
        <v>-696240</v>
      </c>
    </row>
    <row r="590" spans="1:19">
      <c r="A590" t="s">
        <v>1488</v>
      </c>
      <c r="B590" t="s">
        <v>1489</v>
      </c>
      <c r="C590" t="s">
        <v>111</v>
      </c>
      <c r="D590" t="s">
        <v>84</v>
      </c>
      <c r="E590" s="1">
        <v>11142.71</v>
      </c>
      <c r="F590" s="1">
        <v>10301.370000000001</v>
      </c>
      <c r="G590" t="s">
        <v>188</v>
      </c>
      <c r="H590" t="s">
        <v>1491</v>
      </c>
      <c r="I590" t="s">
        <v>19</v>
      </c>
      <c r="J590" t="s">
        <v>292</v>
      </c>
      <c r="K590" t="s">
        <v>43</v>
      </c>
      <c r="L590" s="1">
        <v>5001.49</v>
      </c>
      <c r="M590" s="1">
        <v>5001.49</v>
      </c>
      <c r="N590" s="1">
        <v>4099.58</v>
      </c>
      <c r="O590" t="s">
        <v>43</v>
      </c>
      <c r="P590" t="s">
        <v>22</v>
      </c>
      <c r="Q590" s="4">
        <f t="shared" si="29"/>
        <v>43556</v>
      </c>
      <c r="R590" s="5">
        <f t="shared" si="30"/>
        <v>3</v>
      </c>
      <c r="S590" s="39">
        <f t="shared" si="31"/>
        <v>130488</v>
      </c>
    </row>
    <row r="591" spans="1:19">
      <c r="A591" t="s">
        <v>1488</v>
      </c>
      <c r="B591" t="s">
        <v>1489</v>
      </c>
      <c r="C591" t="s">
        <v>111</v>
      </c>
      <c r="D591" t="s">
        <v>84</v>
      </c>
      <c r="E591" s="1">
        <v>11142.71</v>
      </c>
      <c r="F591" s="1">
        <v>10301.370000000001</v>
      </c>
      <c r="G591" t="s">
        <v>188</v>
      </c>
      <c r="H591" t="s">
        <v>1492</v>
      </c>
      <c r="I591" t="s">
        <v>19</v>
      </c>
      <c r="J591" t="s">
        <v>265</v>
      </c>
      <c r="K591" t="s">
        <v>327</v>
      </c>
      <c r="L591" s="1">
        <v>580.46</v>
      </c>
      <c r="M591" s="1">
        <v>580.46</v>
      </c>
      <c r="N591" s="1">
        <v>475.79</v>
      </c>
      <c r="O591" t="s">
        <v>327</v>
      </c>
      <c r="P591" t="s">
        <v>22</v>
      </c>
      <c r="Q591" s="4">
        <f t="shared" si="29"/>
        <v>43589</v>
      </c>
      <c r="R591" s="5">
        <f t="shared" si="30"/>
        <v>-30</v>
      </c>
      <c r="S591" s="39">
        <f t="shared" si="31"/>
        <v>-1305870</v>
      </c>
    </row>
    <row r="592" spans="1:19">
      <c r="A592" t="s">
        <v>1493</v>
      </c>
      <c r="B592" t="s">
        <v>1494</v>
      </c>
      <c r="C592" t="s">
        <v>98</v>
      </c>
      <c r="D592" t="s">
        <v>33</v>
      </c>
      <c r="E592" s="1">
        <v>165.51</v>
      </c>
      <c r="F592" s="1">
        <v>165.51</v>
      </c>
      <c r="G592" t="s">
        <v>623</v>
      </c>
      <c r="H592" t="s">
        <v>1495</v>
      </c>
      <c r="I592" t="s">
        <v>19</v>
      </c>
      <c r="J592" t="s">
        <v>90</v>
      </c>
      <c r="K592" t="s">
        <v>56</v>
      </c>
      <c r="L592" s="1">
        <v>13.53</v>
      </c>
      <c r="M592" s="1">
        <v>13.53</v>
      </c>
      <c r="N592" s="1">
        <v>12.3</v>
      </c>
      <c r="O592" t="s">
        <v>56</v>
      </c>
      <c r="P592" t="s">
        <v>22</v>
      </c>
      <c r="Q592" s="4">
        <f t="shared" si="29"/>
        <v>43568</v>
      </c>
      <c r="R592" s="5">
        <f t="shared" si="30"/>
        <v>-26</v>
      </c>
      <c r="S592" s="39">
        <f t="shared" si="31"/>
        <v>-1131208</v>
      </c>
    </row>
    <row r="593" spans="1:19">
      <c r="A593" t="s">
        <v>1493</v>
      </c>
      <c r="B593" t="s">
        <v>1494</v>
      </c>
      <c r="C593" t="s">
        <v>98</v>
      </c>
      <c r="D593" t="s">
        <v>33</v>
      </c>
      <c r="E593" s="1">
        <v>165.51</v>
      </c>
      <c r="F593" s="1">
        <v>165.51</v>
      </c>
      <c r="G593" t="s">
        <v>623</v>
      </c>
      <c r="H593" t="s">
        <v>1496</v>
      </c>
      <c r="I593" t="s">
        <v>19</v>
      </c>
      <c r="J593" t="s">
        <v>65</v>
      </c>
      <c r="K593" t="s">
        <v>36</v>
      </c>
      <c r="L593" s="1">
        <v>100.23</v>
      </c>
      <c r="M593" s="1">
        <v>100.23</v>
      </c>
      <c r="N593" s="1">
        <v>91.12</v>
      </c>
      <c r="O593" t="s">
        <v>36</v>
      </c>
      <c r="P593" t="s">
        <v>22</v>
      </c>
      <c r="Q593" s="4">
        <f t="shared" si="29"/>
        <v>43497</v>
      </c>
      <c r="R593" s="5">
        <f t="shared" si="30"/>
        <v>45</v>
      </c>
      <c r="S593" s="39">
        <f t="shared" si="31"/>
        <v>1954665</v>
      </c>
    </row>
    <row r="594" spans="1:19">
      <c r="A594" t="s">
        <v>1493</v>
      </c>
      <c r="B594" t="s">
        <v>1494</v>
      </c>
      <c r="C594" t="s">
        <v>98</v>
      </c>
      <c r="D594" t="s">
        <v>33</v>
      </c>
      <c r="E594" s="1">
        <v>165.51</v>
      </c>
      <c r="F594" s="1">
        <v>165.51</v>
      </c>
      <c r="G594" t="s">
        <v>623</v>
      </c>
      <c r="H594" t="s">
        <v>1497</v>
      </c>
      <c r="I594" t="s">
        <v>19</v>
      </c>
      <c r="J594" t="s">
        <v>878</v>
      </c>
      <c r="K594" t="s">
        <v>364</v>
      </c>
      <c r="L594" s="1">
        <v>19.62</v>
      </c>
      <c r="M594" s="1">
        <v>19.62</v>
      </c>
      <c r="N594" s="1">
        <v>17.84</v>
      </c>
      <c r="O594" t="s">
        <v>364</v>
      </c>
      <c r="P594" t="s">
        <v>22</v>
      </c>
      <c r="Q594" s="4">
        <f t="shared" si="29"/>
        <v>43472</v>
      </c>
      <c r="R594" s="5">
        <f t="shared" si="30"/>
        <v>70</v>
      </c>
      <c r="S594" s="39">
        <f t="shared" si="31"/>
        <v>3038840</v>
      </c>
    </row>
    <row r="595" spans="1:19">
      <c r="A595" t="s">
        <v>1493</v>
      </c>
      <c r="B595" t="s">
        <v>1494</v>
      </c>
      <c r="C595" t="s">
        <v>98</v>
      </c>
      <c r="D595" t="s">
        <v>33</v>
      </c>
      <c r="E595" s="1">
        <v>165.51</v>
      </c>
      <c r="F595" s="1">
        <v>165.51</v>
      </c>
      <c r="G595" t="s">
        <v>623</v>
      </c>
      <c r="H595" t="s">
        <v>1498</v>
      </c>
      <c r="I595" t="s">
        <v>19</v>
      </c>
      <c r="J595" t="s">
        <v>153</v>
      </c>
      <c r="K595" t="s">
        <v>67</v>
      </c>
      <c r="L595" s="1">
        <v>36.58</v>
      </c>
      <c r="M595" s="1">
        <v>36.58</v>
      </c>
      <c r="N595" s="1">
        <v>33.25</v>
      </c>
      <c r="O595" t="s">
        <v>67</v>
      </c>
      <c r="P595" t="s">
        <v>22</v>
      </c>
      <c r="Q595" s="4">
        <f t="shared" si="29"/>
        <v>43567</v>
      </c>
      <c r="R595" s="5">
        <f t="shared" si="30"/>
        <v>-25</v>
      </c>
      <c r="S595" s="39">
        <f t="shared" si="31"/>
        <v>-1087675</v>
      </c>
    </row>
    <row r="596" spans="1:19">
      <c r="A596" t="s">
        <v>1493</v>
      </c>
      <c r="B596" t="s">
        <v>1494</v>
      </c>
      <c r="C596" t="s">
        <v>98</v>
      </c>
      <c r="D596" t="s">
        <v>33</v>
      </c>
      <c r="E596" s="1">
        <v>165.51</v>
      </c>
      <c r="F596" s="1">
        <v>165.51</v>
      </c>
      <c r="G596" t="s">
        <v>623</v>
      </c>
      <c r="H596" t="s">
        <v>1499</v>
      </c>
      <c r="I596" t="s">
        <v>19</v>
      </c>
      <c r="J596" t="s">
        <v>878</v>
      </c>
      <c r="K596" t="s">
        <v>364</v>
      </c>
      <c r="L596" s="1">
        <v>12.1</v>
      </c>
      <c r="M596" s="1">
        <v>12.1</v>
      </c>
      <c r="N596" s="1">
        <v>11</v>
      </c>
      <c r="O596" t="s">
        <v>364</v>
      </c>
      <c r="P596" t="s">
        <v>22</v>
      </c>
      <c r="Q596" s="4">
        <f t="shared" si="29"/>
        <v>43472</v>
      </c>
      <c r="R596" s="5">
        <f t="shared" si="30"/>
        <v>70</v>
      </c>
      <c r="S596" s="39">
        <f t="shared" si="31"/>
        <v>3038840</v>
      </c>
    </row>
    <row r="597" spans="1:19">
      <c r="A597" t="s">
        <v>1500</v>
      </c>
      <c r="B597" t="s">
        <v>1501</v>
      </c>
      <c r="C597" t="s">
        <v>459</v>
      </c>
      <c r="D597" t="s">
        <v>33</v>
      </c>
      <c r="E597" s="1">
        <v>2540</v>
      </c>
      <c r="F597" s="1">
        <v>2540</v>
      </c>
      <c r="G597" t="s">
        <v>87</v>
      </c>
      <c r="H597" t="s">
        <v>1502</v>
      </c>
      <c r="I597" t="s">
        <v>88</v>
      </c>
      <c r="J597" t="s">
        <v>878</v>
      </c>
      <c r="K597" t="s">
        <v>76</v>
      </c>
      <c r="L597" s="1">
        <v>680</v>
      </c>
      <c r="M597" s="1">
        <v>680</v>
      </c>
      <c r="N597" s="1">
        <v>680</v>
      </c>
      <c r="O597" t="str">
        <f t="shared" ref="O597:O599" si="32">J597</f>
        <v>31-OTT-18</v>
      </c>
      <c r="P597" t="s">
        <v>22</v>
      </c>
      <c r="Q597" s="4">
        <f t="shared" si="29"/>
        <v>43464</v>
      </c>
      <c r="R597" s="5">
        <f t="shared" si="30"/>
        <v>80</v>
      </c>
      <c r="S597" s="39">
        <f t="shared" si="31"/>
        <v>3472320</v>
      </c>
    </row>
    <row r="598" spans="1:19">
      <c r="A598" t="s">
        <v>1500</v>
      </c>
      <c r="B598" t="s">
        <v>1501</v>
      </c>
      <c r="C598" t="s">
        <v>459</v>
      </c>
      <c r="D598" t="s">
        <v>33</v>
      </c>
      <c r="E598" s="1">
        <v>2540</v>
      </c>
      <c r="F598" s="1">
        <v>2540</v>
      </c>
      <c r="G598" t="s">
        <v>87</v>
      </c>
      <c r="H598" t="s">
        <v>1503</v>
      </c>
      <c r="I598" t="s">
        <v>88</v>
      </c>
      <c r="J598" t="s">
        <v>1504</v>
      </c>
      <c r="K598" t="s">
        <v>1505</v>
      </c>
      <c r="L598" s="1">
        <v>520</v>
      </c>
      <c r="M598" s="1">
        <v>520</v>
      </c>
      <c r="N598" s="1">
        <v>520</v>
      </c>
      <c r="O598" t="str">
        <f t="shared" si="32"/>
        <v>31-LUG-18</v>
      </c>
      <c r="P598" t="s">
        <v>22</v>
      </c>
      <c r="Q598" s="4">
        <f t="shared" si="29"/>
        <v>43372</v>
      </c>
      <c r="R598" s="5">
        <f t="shared" si="30"/>
        <v>172</v>
      </c>
      <c r="S598" s="39">
        <f t="shared" si="31"/>
        <v>7449664</v>
      </c>
    </row>
    <row r="599" spans="1:19">
      <c r="A599" t="s">
        <v>1500</v>
      </c>
      <c r="B599" t="s">
        <v>1501</v>
      </c>
      <c r="C599" t="s">
        <v>459</v>
      </c>
      <c r="D599" t="s">
        <v>33</v>
      </c>
      <c r="E599" s="1">
        <v>2540</v>
      </c>
      <c r="F599" s="1">
        <v>2540</v>
      </c>
      <c r="G599" t="s">
        <v>87</v>
      </c>
      <c r="H599" t="s">
        <v>1506</v>
      </c>
      <c r="I599" t="s">
        <v>88</v>
      </c>
      <c r="J599" t="s">
        <v>1507</v>
      </c>
      <c r="K599" t="s">
        <v>1508</v>
      </c>
      <c r="L599" s="1">
        <v>1340</v>
      </c>
      <c r="M599" s="1">
        <v>1340</v>
      </c>
      <c r="N599" s="1">
        <v>1340</v>
      </c>
      <c r="O599" t="str">
        <f t="shared" si="32"/>
        <v>28-SET-18</v>
      </c>
      <c r="P599" t="s">
        <v>22</v>
      </c>
      <c r="Q599" s="4">
        <f t="shared" si="29"/>
        <v>43431</v>
      </c>
      <c r="R599" s="5">
        <f t="shared" si="30"/>
        <v>113</v>
      </c>
      <c r="S599" s="39">
        <f t="shared" si="31"/>
        <v>4900923</v>
      </c>
    </row>
    <row r="600" spans="1:19">
      <c r="A600" t="s">
        <v>1509</v>
      </c>
      <c r="B600" t="s">
        <v>1510</v>
      </c>
      <c r="C600" t="s">
        <v>111</v>
      </c>
      <c r="D600" t="s">
        <v>84</v>
      </c>
      <c r="E600" s="1">
        <v>1888.8</v>
      </c>
      <c r="F600" s="1">
        <v>1888.8</v>
      </c>
      <c r="G600" t="s">
        <v>346</v>
      </c>
      <c r="H600" t="s">
        <v>1511</v>
      </c>
      <c r="I600" t="s">
        <v>19</v>
      </c>
      <c r="J600" t="s">
        <v>104</v>
      </c>
      <c r="K600" t="s">
        <v>493</v>
      </c>
      <c r="L600" s="1">
        <v>2250.5</v>
      </c>
      <c r="M600" s="1">
        <v>1888.8</v>
      </c>
      <c r="N600" s="1">
        <v>1888.8</v>
      </c>
      <c r="O600" t="s">
        <v>493</v>
      </c>
      <c r="P600" t="s">
        <v>29</v>
      </c>
      <c r="Q600" s="4">
        <f t="shared" si="29"/>
        <v>43617</v>
      </c>
      <c r="R600" s="5">
        <f t="shared" si="30"/>
        <v>-58</v>
      </c>
      <c r="S600" s="39">
        <f t="shared" si="31"/>
        <v>-2526306</v>
      </c>
    </row>
    <row r="601" spans="1:19">
      <c r="A601" t="s">
        <v>1512</v>
      </c>
      <c r="B601" t="s">
        <v>1513</v>
      </c>
      <c r="C601" t="s">
        <v>159</v>
      </c>
      <c r="D601" t="s">
        <v>368</v>
      </c>
      <c r="E601" s="1">
        <v>1200</v>
      </c>
      <c r="F601" s="1">
        <v>1200</v>
      </c>
      <c r="G601" t="s">
        <v>1514</v>
      </c>
      <c r="H601" t="s">
        <v>1515</v>
      </c>
      <c r="I601" t="s">
        <v>19</v>
      </c>
      <c r="J601" t="s">
        <v>43</v>
      </c>
      <c r="K601" t="s">
        <v>316</v>
      </c>
      <c r="L601" s="1">
        <v>1320</v>
      </c>
      <c r="M601" s="1">
        <v>1320</v>
      </c>
      <c r="N601" s="1">
        <v>1200</v>
      </c>
      <c r="O601" t="s">
        <v>316</v>
      </c>
      <c r="P601" t="s">
        <v>22</v>
      </c>
      <c r="Q601" s="4">
        <f t="shared" si="29"/>
        <v>43560</v>
      </c>
      <c r="R601" s="5">
        <f t="shared" si="30"/>
        <v>52</v>
      </c>
      <c r="S601" s="39">
        <f t="shared" si="31"/>
        <v>2262000</v>
      </c>
    </row>
    <row r="602" spans="1:19">
      <c r="A602" t="s">
        <v>1516</v>
      </c>
      <c r="B602" t="s">
        <v>1517</v>
      </c>
      <c r="C602" t="s">
        <v>159</v>
      </c>
      <c r="D602" t="s">
        <v>368</v>
      </c>
      <c r="E602" s="1">
        <v>18488</v>
      </c>
      <c r="F602" s="1">
        <v>18488</v>
      </c>
      <c r="G602" t="s">
        <v>752</v>
      </c>
      <c r="H602" t="s">
        <v>1518</v>
      </c>
      <c r="I602" t="s">
        <v>19</v>
      </c>
      <c r="J602" t="s">
        <v>33</v>
      </c>
      <c r="K602" t="s">
        <v>140</v>
      </c>
      <c r="L602" s="1">
        <v>18488</v>
      </c>
      <c r="M602" s="1">
        <v>18488</v>
      </c>
      <c r="N602" s="1">
        <v>18488</v>
      </c>
      <c r="O602" t="s">
        <v>84</v>
      </c>
      <c r="P602" t="s">
        <v>29</v>
      </c>
      <c r="Q602" s="4">
        <f t="shared" si="29"/>
        <v>43627</v>
      </c>
      <c r="R602" s="5">
        <f t="shared" si="30"/>
        <v>-15</v>
      </c>
      <c r="S602" s="39">
        <f t="shared" si="31"/>
        <v>-653505</v>
      </c>
    </row>
    <row r="603" spans="1:19">
      <c r="A603" t="s">
        <v>1519</v>
      </c>
      <c r="B603" t="s">
        <v>1520</v>
      </c>
      <c r="C603" t="s">
        <v>990</v>
      </c>
      <c r="D603" t="s">
        <v>368</v>
      </c>
      <c r="E603" s="1">
        <v>1130.1099999999999</v>
      </c>
      <c r="F603" s="1">
        <v>1130.1099999999999</v>
      </c>
      <c r="G603" t="s">
        <v>1521</v>
      </c>
      <c r="H603" t="s">
        <v>1522</v>
      </c>
      <c r="I603" t="s">
        <v>19</v>
      </c>
      <c r="J603" t="s">
        <v>387</v>
      </c>
      <c r="K603" t="s">
        <v>387</v>
      </c>
      <c r="L603" s="1">
        <v>1130.1099999999999</v>
      </c>
      <c r="M603" s="1">
        <v>1130.1099999999999</v>
      </c>
      <c r="N603" s="1">
        <v>1130.1099999999999</v>
      </c>
      <c r="O603" t="s">
        <v>387</v>
      </c>
      <c r="P603" t="s">
        <v>169</v>
      </c>
      <c r="Q603" s="4">
        <f t="shared" si="29"/>
        <v>43660</v>
      </c>
      <c r="R603" s="5">
        <f t="shared" si="30"/>
        <v>-47</v>
      </c>
      <c r="S603" s="39">
        <f t="shared" si="31"/>
        <v>-2049200</v>
      </c>
    </row>
    <row r="604" spans="1:19">
      <c r="A604" t="s">
        <v>1523</v>
      </c>
      <c r="B604" t="s">
        <v>1524</v>
      </c>
      <c r="C604" t="s">
        <v>121</v>
      </c>
      <c r="D604" t="s">
        <v>122</v>
      </c>
      <c r="E604" s="1">
        <v>964.84</v>
      </c>
      <c r="F604" s="1">
        <v>964.84</v>
      </c>
      <c r="G604" t="s">
        <v>477</v>
      </c>
      <c r="H604" t="s">
        <v>1525</v>
      </c>
      <c r="I604" t="s">
        <v>19</v>
      </c>
      <c r="J604" t="s">
        <v>368</v>
      </c>
      <c r="K604" t="s">
        <v>126</v>
      </c>
      <c r="L604" s="1">
        <v>964.84</v>
      </c>
      <c r="M604" s="1">
        <v>964.84</v>
      </c>
      <c r="N604" s="1">
        <v>964.84</v>
      </c>
      <c r="O604" t="s">
        <v>126</v>
      </c>
      <c r="P604" t="s">
        <v>29</v>
      </c>
      <c r="Q604" s="4">
        <f t="shared" si="29"/>
        <v>43681</v>
      </c>
      <c r="R604" s="5">
        <f t="shared" si="30"/>
        <v>-52</v>
      </c>
      <c r="S604" s="39">
        <f t="shared" si="31"/>
        <v>-2268292</v>
      </c>
    </row>
    <row r="605" spans="1:19">
      <c r="A605" t="s">
        <v>1526</v>
      </c>
      <c r="B605" t="s">
        <v>1527</v>
      </c>
      <c r="C605" t="s">
        <v>121</v>
      </c>
      <c r="D605" t="s">
        <v>122</v>
      </c>
      <c r="E605" s="1">
        <v>2500</v>
      </c>
      <c r="F605" s="1">
        <v>2500</v>
      </c>
      <c r="G605" t="s">
        <v>551</v>
      </c>
      <c r="H605" t="s">
        <v>116</v>
      </c>
      <c r="I605" t="s">
        <v>19</v>
      </c>
      <c r="J605" t="s">
        <v>441</v>
      </c>
      <c r="K605" t="s">
        <v>368</v>
      </c>
      <c r="L605" s="1">
        <v>2500</v>
      </c>
      <c r="M605" s="1">
        <v>2500</v>
      </c>
      <c r="N605" s="1">
        <v>2500</v>
      </c>
      <c r="O605" t="s">
        <v>368</v>
      </c>
      <c r="P605" t="s">
        <v>29</v>
      </c>
      <c r="Q605" s="4">
        <f t="shared" si="29"/>
        <v>43679</v>
      </c>
      <c r="R605" s="5">
        <f t="shared" si="30"/>
        <v>-50</v>
      </c>
      <c r="S605" s="39">
        <f t="shared" si="31"/>
        <v>-2180950</v>
      </c>
    </row>
    <row r="606" spans="1:19">
      <c r="A606" t="s">
        <v>1528</v>
      </c>
      <c r="B606" t="s">
        <v>1529</v>
      </c>
      <c r="C606" t="s">
        <v>121</v>
      </c>
      <c r="D606" t="s">
        <v>122</v>
      </c>
      <c r="E606" s="1">
        <v>2439.84</v>
      </c>
      <c r="F606" s="1">
        <v>2439.84</v>
      </c>
      <c r="G606" t="s">
        <v>300</v>
      </c>
      <c r="H606" t="s">
        <v>1530</v>
      </c>
      <c r="I606" t="s">
        <v>19</v>
      </c>
      <c r="J606" t="s">
        <v>368</v>
      </c>
      <c r="K606" t="s">
        <v>126</v>
      </c>
      <c r="L606" s="1">
        <v>2918.24</v>
      </c>
      <c r="M606" s="1">
        <v>2439.84</v>
      </c>
      <c r="N606" s="1">
        <v>2439.84</v>
      </c>
      <c r="O606" t="s">
        <v>125</v>
      </c>
      <c r="P606" t="s">
        <v>29</v>
      </c>
      <c r="Q606" s="4">
        <f t="shared" si="29"/>
        <v>43680</v>
      </c>
      <c r="R606" s="5">
        <f t="shared" si="30"/>
        <v>-51</v>
      </c>
      <c r="S606" s="39">
        <f t="shared" si="31"/>
        <v>-2224620</v>
      </c>
    </row>
    <row r="607" spans="1:19">
      <c r="A607" t="s">
        <v>1531</v>
      </c>
      <c r="B607" t="s">
        <v>1532</v>
      </c>
      <c r="C607" t="s">
        <v>429</v>
      </c>
      <c r="D607" t="s">
        <v>203</v>
      </c>
      <c r="E607" s="1">
        <v>402</v>
      </c>
      <c r="F607" s="1">
        <v>402</v>
      </c>
      <c r="G607" t="s">
        <v>1533</v>
      </c>
      <c r="H607" t="s">
        <v>1534</v>
      </c>
      <c r="I607" t="s">
        <v>19</v>
      </c>
      <c r="J607" t="s">
        <v>740</v>
      </c>
      <c r="K607" t="s">
        <v>142</v>
      </c>
      <c r="L607" s="1">
        <v>490.44</v>
      </c>
      <c r="M607" s="1">
        <v>490.44</v>
      </c>
      <c r="N607" s="1">
        <v>402</v>
      </c>
      <c r="O607" t="s">
        <v>324</v>
      </c>
      <c r="P607" t="s">
        <v>22</v>
      </c>
      <c r="Q607" s="4">
        <f t="shared" si="29"/>
        <v>43583</v>
      </c>
      <c r="R607" s="5">
        <f t="shared" si="30"/>
        <v>12</v>
      </c>
      <c r="S607" s="39">
        <f t="shared" si="31"/>
        <v>522276</v>
      </c>
    </row>
    <row r="608" spans="1:19">
      <c r="A608" t="s">
        <v>1535</v>
      </c>
      <c r="B608" t="s">
        <v>1536</v>
      </c>
      <c r="C608" t="s">
        <v>276</v>
      </c>
      <c r="D608" t="s">
        <v>159</v>
      </c>
      <c r="E608" s="1">
        <v>5608</v>
      </c>
      <c r="F608" s="1">
        <v>1202</v>
      </c>
      <c r="G608" t="s">
        <v>1200</v>
      </c>
      <c r="H608" t="s">
        <v>1537</v>
      </c>
      <c r="I608" t="s">
        <v>19</v>
      </c>
      <c r="J608" t="s">
        <v>507</v>
      </c>
      <c r="K608" t="s">
        <v>52</v>
      </c>
      <c r="L608" s="1">
        <v>1202</v>
      </c>
      <c r="M608" s="1">
        <v>1202</v>
      </c>
      <c r="N608" s="1">
        <v>1202</v>
      </c>
      <c r="O608" t="s">
        <v>52</v>
      </c>
      <c r="P608" t="s">
        <v>1202</v>
      </c>
      <c r="Q608" s="4">
        <f t="shared" si="29"/>
        <v>43569</v>
      </c>
      <c r="R608" s="5">
        <f t="shared" si="30"/>
        <v>29</v>
      </c>
      <c r="S608" s="39">
        <f t="shared" si="31"/>
        <v>1261761</v>
      </c>
    </row>
    <row r="609" spans="1:19">
      <c r="A609" t="s">
        <v>1538</v>
      </c>
      <c r="B609" t="s">
        <v>1539</v>
      </c>
      <c r="C609" t="s">
        <v>145</v>
      </c>
      <c r="D609" t="s">
        <v>33</v>
      </c>
      <c r="E609" s="1">
        <v>73181.72</v>
      </c>
      <c r="F609" s="1">
        <v>67355.199999999997</v>
      </c>
      <c r="G609" t="s">
        <v>496</v>
      </c>
      <c r="H609" t="s">
        <v>1540</v>
      </c>
      <c r="I609" t="s">
        <v>19</v>
      </c>
      <c r="J609" t="s">
        <v>56</v>
      </c>
      <c r="K609" t="s">
        <v>52</v>
      </c>
      <c r="L609" s="1">
        <v>8451.0499999999993</v>
      </c>
      <c r="M609" s="1">
        <v>335.85</v>
      </c>
      <c r="N609" s="1">
        <v>275.29000000000002</v>
      </c>
      <c r="O609" t="s">
        <v>52</v>
      </c>
      <c r="P609" t="s">
        <v>22</v>
      </c>
      <c r="Q609" s="4">
        <f t="shared" si="29"/>
        <v>43569</v>
      </c>
      <c r="R609" s="5">
        <f t="shared" si="30"/>
        <v>-17</v>
      </c>
      <c r="S609" s="39">
        <f t="shared" si="31"/>
        <v>-739653</v>
      </c>
    </row>
    <row r="610" spans="1:19">
      <c r="A610" t="s">
        <v>1538</v>
      </c>
      <c r="B610" t="s">
        <v>1539</v>
      </c>
      <c r="C610" t="s">
        <v>145</v>
      </c>
      <c r="D610" t="s">
        <v>33</v>
      </c>
      <c r="E610" s="1">
        <v>73181.72</v>
      </c>
      <c r="F610" s="1">
        <v>67355.199999999997</v>
      </c>
      <c r="G610" t="s">
        <v>496</v>
      </c>
      <c r="H610" t="s">
        <v>1541</v>
      </c>
      <c r="I610" t="s">
        <v>19</v>
      </c>
      <c r="J610" t="s">
        <v>56</v>
      </c>
      <c r="K610" t="s">
        <v>52</v>
      </c>
      <c r="L610" s="1">
        <v>2633.98</v>
      </c>
      <c r="M610" s="1">
        <v>2633.98</v>
      </c>
      <c r="N610" s="1">
        <v>2159</v>
      </c>
      <c r="O610" t="s">
        <v>52</v>
      </c>
      <c r="P610" t="s">
        <v>22</v>
      </c>
      <c r="Q610" s="4">
        <f t="shared" si="29"/>
        <v>43569</v>
      </c>
      <c r="R610" s="5">
        <f t="shared" si="30"/>
        <v>-17</v>
      </c>
      <c r="S610" s="39">
        <f t="shared" si="31"/>
        <v>-739653</v>
      </c>
    </row>
    <row r="611" spans="1:19">
      <c r="A611" t="s">
        <v>1538</v>
      </c>
      <c r="B611" t="s">
        <v>1539</v>
      </c>
      <c r="C611" t="s">
        <v>145</v>
      </c>
      <c r="D611" t="s">
        <v>33</v>
      </c>
      <c r="E611" s="1">
        <v>73181.72</v>
      </c>
      <c r="F611" s="1">
        <v>67355.199999999997</v>
      </c>
      <c r="G611" t="s">
        <v>496</v>
      </c>
      <c r="H611" t="s">
        <v>1542</v>
      </c>
      <c r="I611" t="s">
        <v>19</v>
      </c>
      <c r="J611" t="s">
        <v>43</v>
      </c>
      <c r="K611" t="s">
        <v>69</v>
      </c>
      <c r="L611" s="1">
        <v>5984.1</v>
      </c>
      <c r="M611" s="1">
        <v>2992.05</v>
      </c>
      <c r="N611" s="1">
        <v>2452.5</v>
      </c>
      <c r="O611" t="s">
        <v>69</v>
      </c>
      <c r="P611" t="s">
        <v>22</v>
      </c>
      <c r="Q611" s="4">
        <f t="shared" si="29"/>
        <v>43557</v>
      </c>
      <c r="R611" s="5">
        <f t="shared" si="30"/>
        <v>-5</v>
      </c>
      <c r="S611" s="39">
        <f t="shared" si="31"/>
        <v>-217485</v>
      </c>
    </row>
    <row r="612" spans="1:19">
      <c r="A612" t="s">
        <v>911</v>
      </c>
      <c r="B612" t="s">
        <v>912</v>
      </c>
      <c r="C612" t="s">
        <v>483</v>
      </c>
      <c r="D612" t="s">
        <v>33</v>
      </c>
      <c r="E612" s="1">
        <v>7980.09</v>
      </c>
      <c r="F612" s="1">
        <v>7980.09</v>
      </c>
      <c r="G612" t="s">
        <v>427</v>
      </c>
      <c r="H612" t="s">
        <v>1543</v>
      </c>
      <c r="I612" t="s">
        <v>19</v>
      </c>
      <c r="J612" t="s">
        <v>168</v>
      </c>
      <c r="K612" t="s">
        <v>916</v>
      </c>
      <c r="L612" s="1">
        <v>1104.1600000000001</v>
      </c>
      <c r="M612" s="1">
        <v>1104.1600000000001</v>
      </c>
      <c r="N612" s="1">
        <v>905.05</v>
      </c>
      <c r="O612" t="s">
        <v>916</v>
      </c>
      <c r="P612" t="s">
        <v>22</v>
      </c>
      <c r="Q612" s="4">
        <f t="shared" si="29"/>
        <v>43581</v>
      </c>
      <c r="R612" s="5">
        <f t="shared" si="30"/>
        <v>-31</v>
      </c>
      <c r="S612" s="39">
        <f t="shared" si="31"/>
        <v>-1349151</v>
      </c>
    </row>
    <row r="613" spans="1:19">
      <c r="A613" t="s">
        <v>911</v>
      </c>
      <c r="B613" t="s">
        <v>912</v>
      </c>
      <c r="C613" t="s">
        <v>483</v>
      </c>
      <c r="D613" t="s">
        <v>33</v>
      </c>
      <c r="E613" s="1">
        <v>7980.09</v>
      </c>
      <c r="F613" s="1">
        <v>7980.09</v>
      </c>
      <c r="G613" t="s">
        <v>427</v>
      </c>
      <c r="H613" t="s">
        <v>1544</v>
      </c>
      <c r="I613" t="s">
        <v>19</v>
      </c>
      <c r="J613" t="s">
        <v>72</v>
      </c>
      <c r="K613" t="s">
        <v>89</v>
      </c>
      <c r="L613" s="1">
        <v>2562.2199999999998</v>
      </c>
      <c r="M613" s="1">
        <v>2562.2199999999998</v>
      </c>
      <c r="N613" s="1">
        <v>2100.1799999999998</v>
      </c>
      <c r="O613" t="s">
        <v>318</v>
      </c>
      <c r="P613" t="s">
        <v>22</v>
      </c>
      <c r="Q613" s="4">
        <f t="shared" si="29"/>
        <v>43549</v>
      </c>
      <c r="R613" s="5">
        <f t="shared" si="30"/>
        <v>1</v>
      </c>
      <c r="S613" s="39">
        <f t="shared" si="31"/>
        <v>43489</v>
      </c>
    </row>
    <row r="614" spans="1:19">
      <c r="A614" t="s">
        <v>1545</v>
      </c>
      <c r="B614" t="s">
        <v>1546</v>
      </c>
      <c r="C614" t="s">
        <v>213</v>
      </c>
      <c r="D614" t="s">
        <v>162</v>
      </c>
      <c r="E614" s="1">
        <v>25883.81</v>
      </c>
      <c r="F614" s="1">
        <v>25883.81</v>
      </c>
      <c r="G614" t="s">
        <v>1547</v>
      </c>
      <c r="H614" t="s">
        <v>1548</v>
      </c>
      <c r="I614" t="s">
        <v>19</v>
      </c>
      <c r="J614" t="s">
        <v>1549</v>
      </c>
      <c r="K614" t="s">
        <v>67</v>
      </c>
      <c r="L614" s="1">
        <v>150.69999999999999</v>
      </c>
      <c r="M614" s="1">
        <v>150.69999999999999</v>
      </c>
      <c r="N614" s="1">
        <v>137</v>
      </c>
      <c r="O614" t="s">
        <v>67</v>
      </c>
      <c r="P614" t="s">
        <v>22</v>
      </c>
      <c r="Q614" s="4">
        <f t="shared" si="29"/>
        <v>43567</v>
      </c>
      <c r="R614" s="5">
        <f t="shared" si="30"/>
        <v>18</v>
      </c>
      <c r="S614" s="39">
        <f t="shared" si="31"/>
        <v>783126</v>
      </c>
    </row>
    <row r="615" spans="1:19">
      <c r="A615" t="s">
        <v>1545</v>
      </c>
      <c r="B615" t="s">
        <v>1546</v>
      </c>
      <c r="C615" t="s">
        <v>213</v>
      </c>
      <c r="D615" t="s">
        <v>162</v>
      </c>
      <c r="E615" s="1">
        <v>25883.81</v>
      </c>
      <c r="F615" s="1">
        <v>25883.81</v>
      </c>
      <c r="G615" t="s">
        <v>1547</v>
      </c>
      <c r="H615" t="s">
        <v>1550</v>
      </c>
      <c r="I615" t="s">
        <v>19</v>
      </c>
      <c r="J615" t="s">
        <v>1551</v>
      </c>
      <c r="K615" t="s">
        <v>67</v>
      </c>
      <c r="L615" s="1">
        <v>2494.4699999999998</v>
      </c>
      <c r="M615" s="1">
        <v>415.75</v>
      </c>
      <c r="N615" s="1">
        <v>377.95</v>
      </c>
      <c r="O615" t="s">
        <v>67</v>
      </c>
      <c r="P615" t="s">
        <v>22</v>
      </c>
      <c r="Q615" s="4">
        <f t="shared" si="29"/>
        <v>43567</v>
      </c>
      <c r="R615" s="5">
        <f t="shared" si="30"/>
        <v>18</v>
      </c>
      <c r="S615" s="39">
        <f t="shared" si="31"/>
        <v>783126</v>
      </c>
    </row>
    <row r="616" spans="1:19">
      <c r="A616" t="s">
        <v>1545</v>
      </c>
      <c r="B616" t="s">
        <v>1546</v>
      </c>
      <c r="C616" t="s">
        <v>213</v>
      </c>
      <c r="D616" t="s">
        <v>162</v>
      </c>
      <c r="E616" s="1">
        <v>25883.81</v>
      </c>
      <c r="F616" s="1">
        <v>25883.81</v>
      </c>
      <c r="G616" t="s">
        <v>1547</v>
      </c>
      <c r="H616" t="s">
        <v>1550</v>
      </c>
      <c r="I616" t="s">
        <v>19</v>
      </c>
      <c r="J616" t="s">
        <v>1551</v>
      </c>
      <c r="K616" t="s">
        <v>67</v>
      </c>
      <c r="L616" s="1">
        <v>2494.4699999999998</v>
      </c>
      <c r="M616" s="1">
        <v>415.72</v>
      </c>
      <c r="N616" s="1">
        <v>377.93</v>
      </c>
      <c r="O616" t="s">
        <v>67</v>
      </c>
      <c r="P616" t="s">
        <v>22</v>
      </c>
      <c r="Q616" s="4">
        <f t="shared" si="29"/>
        <v>43567</v>
      </c>
      <c r="R616" s="5">
        <f t="shared" si="30"/>
        <v>18</v>
      </c>
      <c r="S616" s="39">
        <f t="shared" si="31"/>
        <v>783126</v>
      </c>
    </row>
    <row r="617" spans="1:19">
      <c r="A617" t="s">
        <v>1545</v>
      </c>
      <c r="B617" t="s">
        <v>1546</v>
      </c>
      <c r="C617" t="s">
        <v>213</v>
      </c>
      <c r="D617" t="s">
        <v>162</v>
      </c>
      <c r="E617" s="1">
        <v>25883.81</v>
      </c>
      <c r="F617" s="1">
        <v>25883.81</v>
      </c>
      <c r="G617" t="s">
        <v>1547</v>
      </c>
      <c r="H617" t="s">
        <v>1550</v>
      </c>
      <c r="I617" t="s">
        <v>19</v>
      </c>
      <c r="J617" t="s">
        <v>1551</v>
      </c>
      <c r="K617" t="s">
        <v>67</v>
      </c>
      <c r="L617" s="1">
        <v>2494.4699999999998</v>
      </c>
      <c r="M617" s="1">
        <v>415.75</v>
      </c>
      <c r="N617" s="1">
        <v>377.95</v>
      </c>
      <c r="O617" t="s">
        <v>67</v>
      </c>
      <c r="P617" t="s">
        <v>22</v>
      </c>
      <c r="Q617" s="4">
        <f t="shared" si="29"/>
        <v>43567</v>
      </c>
      <c r="R617" s="5">
        <f t="shared" si="30"/>
        <v>18</v>
      </c>
      <c r="S617" s="39">
        <f t="shared" si="31"/>
        <v>783126</v>
      </c>
    </row>
    <row r="618" spans="1:19">
      <c r="A618" t="s">
        <v>1545</v>
      </c>
      <c r="B618" t="s">
        <v>1546</v>
      </c>
      <c r="C618" t="s">
        <v>213</v>
      </c>
      <c r="D618" t="s">
        <v>162</v>
      </c>
      <c r="E618" s="1">
        <v>25883.81</v>
      </c>
      <c r="F618" s="1">
        <v>25883.81</v>
      </c>
      <c r="G618" t="s">
        <v>1547</v>
      </c>
      <c r="H618" t="s">
        <v>1550</v>
      </c>
      <c r="I618" t="s">
        <v>19</v>
      </c>
      <c r="J618" t="s">
        <v>1551</v>
      </c>
      <c r="K618" t="s">
        <v>67</v>
      </c>
      <c r="L618" s="1">
        <v>2494.4699999999998</v>
      </c>
      <c r="M618" s="1">
        <v>415.75</v>
      </c>
      <c r="N618" s="1">
        <v>377.95</v>
      </c>
      <c r="O618" t="s">
        <v>67</v>
      </c>
      <c r="P618" t="s">
        <v>22</v>
      </c>
      <c r="Q618" s="4">
        <f t="shared" si="29"/>
        <v>43567</v>
      </c>
      <c r="R618" s="5">
        <f t="shared" si="30"/>
        <v>18</v>
      </c>
      <c r="S618" s="39">
        <f t="shared" si="31"/>
        <v>783126</v>
      </c>
    </row>
    <row r="619" spans="1:19">
      <c r="A619" t="s">
        <v>1545</v>
      </c>
      <c r="B619" t="s">
        <v>1546</v>
      </c>
      <c r="C619" t="s">
        <v>213</v>
      </c>
      <c r="D619" t="s">
        <v>162</v>
      </c>
      <c r="E619" s="1">
        <v>25883.81</v>
      </c>
      <c r="F619" s="1">
        <v>25883.81</v>
      </c>
      <c r="G619" t="s">
        <v>1547</v>
      </c>
      <c r="H619" t="s">
        <v>1550</v>
      </c>
      <c r="I619" t="s">
        <v>19</v>
      </c>
      <c r="J619" t="s">
        <v>1551</v>
      </c>
      <c r="K619" t="s">
        <v>67</v>
      </c>
      <c r="L619" s="1">
        <v>2494.4699999999998</v>
      </c>
      <c r="M619" s="1">
        <v>415.75</v>
      </c>
      <c r="N619" s="1">
        <v>377.95</v>
      </c>
      <c r="O619" t="s">
        <v>67</v>
      </c>
      <c r="P619" t="s">
        <v>22</v>
      </c>
      <c r="Q619" s="4">
        <f t="shared" si="29"/>
        <v>43567</v>
      </c>
      <c r="R619" s="5">
        <f t="shared" si="30"/>
        <v>18</v>
      </c>
      <c r="S619" s="39">
        <f t="shared" si="31"/>
        <v>783126</v>
      </c>
    </row>
    <row r="620" spans="1:19">
      <c r="A620" t="s">
        <v>1545</v>
      </c>
      <c r="B620" t="s">
        <v>1546</v>
      </c>
      <c r="C620" t="s">
        <v>213</v>
      </c>
      <c r="D620" t="s">
        <v>162</v>
      </c>
      <c r="E620" s="1">
        <v>25883.81</v>
      </c>
      <c r="F620" s="1">
        <v>25883.81</v>
      </c>
      <c r="G620" t="s">
        <v>1547</v>
      </c>
      <c r="H620" t="s">
        <v>1550</v>
      </c>
      <c r="I620" t="s">
        <v>19</v>
      </c>
      <c r="J620" t="s">
        <v>1551</v>
      </c>
      <c r="K620" t="s">
        <v>67</v>
      </c>
      <c r="L620" s="1">
        <v>2494.4699999999998</v>
      </c>
      <c r="M620" s="1">
        <v>415.75</v>
      </c>
      <c r="N620" s="1">
        <v>377.95</v>
      </c>
      <c r="O620" t="s">
        <v>67</v>
      </c>
      <c r="P620" t="s">
        <v>22</v>
      </c>
      <c r="Q620" s="4">
        <f t="shared" si="29"/>
        <v>43567</v>
      </c>
      <c r="R620" s="5">
        <f t="shared" si="30"/>
        <v>18</v>
      </c>
      <c r="S620" s="39">
        <f t="shared" si="31"/>
        <v>783126</v>
      </c>
    </row>
    <row r="621" spans="1:19">
      <c r="A621" t="s">
        <v>1545</v>
      </c>
      <c r="B621" t="s">
        <v>1546</v>
      </c>
      <c r="C621" t="s">
        <v>213</v>
      </c>
      <c r="D621" t="s">
        <v>162</v>
      </c>
      <c r="E621" s="1">
        <v>25883.81</v>
      </c>
      <c r="F621" s="1">
        <v>25883.81</v>
      </c>
      <c r="G621" t="s">
        <v>1547</v>
      </c>
      <c r="H621" t="s">
        <v>1552</v>
      </c>
      <c r="I621" t="s">
        <v>19</v>
      </c>
      <c r="J621" t="s">
        <v>1553</v>
      </c>
      <c r="K621" t="s">
        <v>67</v>
      </c>
      <c r="L621" s="1">
        <v>412.5</v>
      </c>
      <c r="M621" s="1">
        <v>412.5</v>
      </c>
      <c r="N621" s="1">
        <v>375</v>
      </c>
      <c r="O621" t="s">
        <v>67</v>
      </c>
      <c r="P621" t="s">
        <v>22</v>
      </c>
      <c r="Q621" s="4">
        <f t="shared" si="29"/>
        <v>43567</v>
      </c>
      <c r="R621" s="5">
        <f t="shared" si="30"/>
        <v>18</v>
      </c>
      <c r="S621" s="39">
        <f t="shared" si="31"/>
        <v>783126</v>
      </c>
    </row>
    <row r="622" spans="1:19">
      <c r="A622" t="s">
        <v>1545</v>
      </c>
      <c r="B622" t="s">
        <v>1546</v>
      </c>
      <c r="C622" t="s">
        <v>213</v>
      </c>
      <c r="D622" t="s">
        <v>162</v>
      </c>
      <c r="E622" s="1">
        <v>25883.81</v>
      </c>
      <c r="F622" s="1">
        <v>25883.81</v>
      </c>
      <c r="G622" t="s">
        <v>1547</v>
      </c>
      <c r="H622" t="s">
        <v>1554</v>
      </c>
      <c r="I622" t="s">
        <v>19</v>
      </c>
      <c r="J622" t="s">
        <v>1555</v>
      </c>
      <c r="K622" t="s">
        <v>67</v>
      </c>
      <c r="L622" s="1">
        <v>351.78</v>
      </c>
      <c r="M622" s="1">
        <v>351.78</v>
      </c>
      <c r="N622" s="1">
        <v>319.8</v>
      </c>
      <c r="O622" t="s">
        <v>67</v>
      </c>
      <c r="P622" t="s">
        <v>22</v>
      </c>
      <c r="Q622" s="4">
        <f t="shared" si="29"/>
        <v>43567</v>
      </c>
      <c r="R622" s="5">
        <f t="shared" si="30"/>
        <v>18</v>
      </c>
      <c r="S622" s="39">
        <f t="shared" si="31"/>
        <v>783126</v>
      </c>
    </row>
    <row r="623" spans="1:19">
      <c r="A623" t="s">
        <v>1545</v>
      </c>
      <c r="B623" t="s">
        <v>1546</v>
      </c>
      <c r="C623" t="s">
        <v>213</v>
      </c>
      <c r="D623" t="s">
        <v>162</v>
      </c>
      <c r="E623" s="1">
        <v>25883.81</v>
      </c>
      <c r="F623" s="1">
        <v>25883.81</v>
      </c>
      <c r="G623" t="s">
        <v>1547</v>
      </c>
      <c r="H623" t="s">
        <v>1556</v>
      </c>
      <c r="I623" t="s">
        <v>19</v>
      </c>
      <c r="J623" t="s">
        <v>1557</v>
      </c>
      <c r="K623" t="s">
        <v>67</v>
      </c>
      <c r="L623" s="1">
        <v>516.42999999999995</v>
      </c>
      <c r="M623" s="1">
        <v>516.42999999999995</v>
      </c>
      <c r="N623" s="1">
        <v>469.48</v>
      </c>
      <c r="O623" t="s">
        <v>67</v>
      </c>
      <c r="P623" t="s">
        <v>22</v>
      </c>
      <c r="Q623" s="4">
        <f t="shared" si="29"/>
        <v>43567</v>
      </c>
      <c r="R623" s="5">
        <f t="shared" si="30"/>
        <v>18</v>
      </c>
      <c r="S623" s="39">
        <f t="shared" si="31"/>
        <v>783126</v>
      </c>
    </row>
    <row r="624" spans="1:19">
      <c r="A624" t="s">
        <v>1545</v>
      </c>
      <c r="B624" t="s">
        <v>1546</v>
      </c>
      <c r="C624" t="s">
        <v>213</v>
      </c>
      <c r="D624" t="s">
        <v>162</v>
      </c>
      <c r="E624" s="1">
        <v>25883.81</v>
      </c>
      <c r="F624" s="1">
        <v>25883.81</v>
      </c>
      <c r="G624" t="s">
        <v>1547</v>
      </c>
      <c r="H624" t="s">
        <v>1558</v>
      </c>
      <c r="I624" t="s">
        <v>19</v>
      </c>
      <c r="J624" t="s">
        <v>1559</v>
      </c>
      <c r="K624" t="s">
        <v>67</v>
      </c>
      <c r="L624" s="1">
        <v>187</v>
      </c>
      <c r="M624" s="1">
        <v>187</v>
      </c>
      <c r="N624" s="1">
        <v>170</v>
      </c>
      <c r="O624" t="s">
        <v>67</v>
      </c>
      <c r="P624" t="s">
        <v>22</v>
      </c>
      <c r="Q624" s="4">
        <f t="shared" si="29"/>
        <v>43567</v>
      </c>
      <c r="R624" s="5">
        <f t="shared" si="30"/>
        <v>18</v>
      </c>
      <c r="S624" s="39">
        <f t="shared" si="31"/>
        <v>783126</v>
      </c>
    </row>
    <row r="625" spans="1:19">
      <c r="A625" t="s">
        <v>1545</v>
      </c>
      <c r="B625" t="s">
        <v>1546</v>
      </c>
      <c r="C625" t="s">
        <v>213</v>
      </c>
      <c r="D625" t="s">
        <v>162</v>
      </c>
      <c r="E625" s="1">
        <v>25883.81</v>
      </c>
      <c r="F625" s="1">
        <v>25883.81</v>
      </c>
      <c r="G625" t="s">
        <v>1547</v>
      </c>
      <c r="H625" t="s">
        <v>1560</v>
      </c>
      <c r="I625" t="s">
        <v>19</v>
      </c>
      <c r="J625" t="s">
        <v>270</v>
      </c>
      <c r="K625" t="s">
        <v>67</v>
      </c>
      <c r="L625" s="1">
        <v>1692.46</v>
      </c>
      <c r="M625" s="1">
        <v>1606</v>
      </c>
      <c r="N625" s="1">
        <v>1460</v>
      </c>
      <c r="O625" t="s">
        <v>67</v>
      </c>
      <c r="P625" t="s">
        <v>22</v>
      </c>
      <c r="Q625" s="4">
        <f t="shared" si="29"/>
        <v>43567</v>
      </c>
      <c r="R625" s="5">
        <f t="shared" si="30"/>
        <v>18</v>
      </c>
      <c r="S625" s="39">
        <f t="shared" si="31"/>
        <v>783126</v>
      </c>
    </row>
    <row r="626" spans="1:19">
      <c r="A626" t="s">
        <v>1545</v>
      </c>
      <c r="B626" t="s">
        <v>1546</v>
      </c>
      <c r="C626" t="s">
        <v>213</v>
      </c>
      <c r="D626" t="s">
        <v>162</v>
      </c>
      <c r="E626" s="1">
        <v>25883.81</v>
      </c>
      <c r="F626" s="1">
        <v>25883.81</v>
      </c>
      <c r="G626" t="s">
        <v>1547</v>
      </c>
      <c r="H626" t="s">
        <v>1560</v>
      </c>
      <c r="I626" t="s">
        <v>19</v>
      </c>
      <c r="J626" t="s">
        <v>270</v>
      </c>
      <c r="K626" t="s">
        <v>67</v>
      </c>
      <c r="L626" s="1">
        <v>1692.46</v>
      </c>
      <c r="M626" s="1">
        <v>86.46</v>
      </c>
      <c r="N626" s="1">
        <v>78.599999999999994</v>
      </c>
      <c r="O626" t="s">
        <v>67</v>
      </c>
      <c r="P626" t="s">
        <v>22</v>
      </c>
      <c r="Q626" s="4">
        <f t="shared" si="29"/>
        <v>43567</v>
      </c>
      <c r="R626" s="5">
        <f t="shared" si="30"/>
        <v>18</v>
      </c>
      <c r="S626" s="39">
        <f t="shared" si="31"/>
        <v>783126</v>
      </c>
    </row>
    <row r="627" spans="1:19">
      <c r="A627" t="s">
        <v>1545</v>
      </c>
      <c r="B627" t="s">
        <v>1546</v>
      </c>
      <c r="C627" t="s">
        <v>213</v>
      </c>
      <c r="D627" t="s">
        <v>162</v>
      </c>
      <c r="E627" s="1">
        <v>25883.81</v>
      </c>
      <c r="F627" s="1">
        <v>25883.81</v>
      </c>
      <c r="G627" t="s">
        <v>1547</v>
      </c>
      <c r="H627" t="s">
        <v>1561</v>
      </c>
      <c r="I627" t="s">
        <v>19</v>
      </c>
      <c r="J627" t="s">
        <v>1562</v>
      </c>
      <c r="K627" t="s">
        <v>67</v>
      </c>
      <c r="L627" s="1">
        <v>3073.29</v>
      </c>
      <c r="M627" s="1">
        <v>254.98</v>
      </c>
      <c r="N627" s="1">
        <v>231.8</v>
      </c>
      <c r="O627" t="s">
        <v>67</v>
      </c>
      <c r="P627" t="s">
        <v>22</v>
      </c>
      <c r="Q627" s="4">
        <f t="shared" si="29"/>
        <v>43567</v>
      </c>
      <c r="R627" s="5">
        <f t="shared" si="30"/>
        <v>18</v>
      </c>
      <c r="S627" s="39">
        <f t="shared" si="31"/>
        <v>783126</v>
      </c>
    </row>
    <row r="628" spans="1:19">
      <c r="A628" t="s">
        <v>1545</v>
      </c>
      <c r="B628" t="s">
        <v>1546</v>
      </c>
      <c r="C628" t="s">
        <v>213</v>
      </c>
      <c r="D628" t="s">
        <v>162</v>
      </c>
      <c r="E628" s="1">
        <v>25883.81</v>
      </c>
      <c r="F628" s="1">
        <v>25883.81</v>
      </c>
      <c r="G628" t="s">
        <v>1547</v>
      </c>
      <c r="H628" t="s">
        <v>1561</v>
      </c>
      <c r="I628" t="s">
        <v>19</v>
      </c>
      <c r="J628" t="s">
        <v>1562</v>
      </c>
      <c r="K628" t="s">
        <v>67</v>
      </c>
      <c r="L628" s="1">
        <v>3073.29</v>
      </c>
      <c r="M628" s="1">
        <v>1877.04</v>
      </c>
      <c r="N628" s="1">
        <v>1706.4</v>
      </c>
      <c r="O628" t="s">
        <v>67</v>
      </c>
      <c r="P628" t="s">
        <v>22</v>
      </c>
      <c r="Q628" s="4">
        <f t="shared" si="29"/>
        <v>43567</v>
      </c>
      <c r="R628" s="5">
        <f t="shared" si="30"/>
        <v>18</v>
      </c>
      <c r="S628" s="39">
        <f t="shared" si="31"/>
        <v>783126</v>
      </c>
    </row>
    <row r="629" spans="1:19">
      <c r="A629" t="s">
        <v>1545</v>
      </c>
      <c r="B629" t="s">
        <v>1546</v>
      </c>
      <c r="C629" t="s">
        <v>213</v>
      </c>
      <c r="D629" t="s">
        <v>162</v>
      </c>
      <c r="E629" s="1">
        <v>25883.81</v>
      </c>
      <c r="F629" s="1">
        <v>25883.81</v>
      </c>
      <c r="G629" t="s">
        <v>1547</v>
      </c>
      <c r="H629" t="s">
        <v>1561</v>
      </c>
      <c r="I629" t="s">
        <v>19</v>
      </c>
      <c r="J629" t="s">
        <v>1562</v>
      </c>
      <c r="K629" t="s">
        <v>67</v>
      </c>
      <c r="L629" s="1">
        <v>3073.29</v>
      </c>
      <c r="M629" s="1">
        <v>281.27</v>
      </c>
      <c r="N629" s="1">
        <v>255.7</v>
      </c>
      <c r="O629" t="s">
        <v>67</v>
      </c>
      <c r="P629" t="s">
        <v>22</v>
      </c>
      <c r="Q629" s="4">
        <f t="shared" si="29"/>
        <v>43567</v>
      </c>
      <c r="R629" s="5">
        <f t="shared" si="30"/>
        <v>18</v>
      </c>
      <c r="S629" s="39">
        <f t="shared" si="31"/>
        <v>783126</v>
      </c>
    </row>
    <row r="630" spans="1:19">
      <c r="A630" t="s">
        <v>1545</v>
      </c>
      <c r="B630" t="s">
        <v>1546</v>
      </c>
      <c r="C630" t="s">
        <v>213</v>
      </c>
      <c r="D630" t="s">
        <v>162</v>
      </c>
      <c r="E630" s="1">
        <v>25883.81</v>
      </c>
      <c r="F630" s="1">
        <v>25883.81</v>
      </c>
      <c r="G630" t="s">
        <v>1547</v>
      </c>
      <c r="H630" t="s">
        <v>1561</v>
      </c>
      <c r="I630" t="s">
        <v>19</v>
      </c>
      <c r="J630" t="s">
        <v>1562</v>
      </c>
      <c r="K630" t="s">
        <v>67</v>
      </c>
      <c r="L630" s="1">
        <v>3073.29</v>
      </c>
      <c r="M630" s="1">
        <v>660</v>
      </c>
      <c r="N630" s="1">
        <v>600</v>
      </c>
      <c r="O630" t="s">
        <v>67</v>
      </c>
      <c r="P630" t="s">
        <v>22</v>
      </c>
      <c r="Q630" s="4">
        <f t="shared" si="29"/>
        <v>43567</v>
      </c>
      <c r="R630" s="5">
        <f t="shared" si="30"/>
        <v>18</v>
      </c>
      <c r="S630" s="39">
        <f t="shared" si="31"/>
        <v>783126</v>
      </c>
    </row>
    <row r="631" spans="1:19">
      <c r="A631" t="s">
        <v>1545</v>
      </c>
      <c r="B631" t="s">
        <v>1546</v>
      </c>
      <c r="C631" t="s">
        <v>213</v>
      </c>
      <c r="D631" t="s">
        <v>162</v>
      </c>
      <c r="E631" s="1">
        <v>25883.81</v>
      </c>
      <c r="F631" s="1">
        <v>25883.81</v>
      </c>
      <c r="G631" t="s">
        <v>1547</v>
      </c>
      <c r="H631" t="s">
        <v>1563</v>
      </c>
      <c r="I631" t="s">
        <v>19</v>
      </c>
      <c r="J631" t="s">
        <v>1564</v>
      </c>
      <c r="K631" t="s">
        <v>67</v>
      </c>
      <c r="L631" s="1">
        <v>14.52</v>
      </c>
      <c r="M631" s="1">
        <v>14.52</v>
      </c>
      <c r="N631" s="1">
        <v>13.2</v>
      </c>
      <c r="O631" t="s">
        <v>67</v>
      </c>
      <c r="P631" t="s">
        <v>22</v>
      </c>
      <c r="Q631" s="4">
        <f t="shared" ref="Q631:Q694" si="33">O631+60</f>
        <v>43567</v>
      </c>
      <c r="R631" s="5">
        <f t="shared" ref="R631:R694" si="34">C631-Q631</f>
        <v>18</v>
      </c>
      <c r="S631" s="39">
        <f t="shared" ref="S631:S694" si="35">R631*O631</f>
        <v>783126</v>
      </c>
    </row>
    <row r="632" spans="1:19">
      <c r="A632" t="s">
        <v>1545</v>
      </c>
      <c r="B632" t="s">
        <v>1546</v>
      </c>
      <c r="C632" t="s">
        <v>213</v>
      </c>
      <c r="D632" t="s">
        <v>162</v>
      </c>
      <c r="E632" s="1">
        <v>25883.81</v>
      </c>
      <c r="F632" s="1">
        <v>25883.81</v>
      </c>
      <c r="G632" t="s">
        <v>1547</v>
      </c>
      <c r="H632" t="s">
        <v>1565</v>
      </c>
      <c r="I632" t="s">
        <v>19</v>
      </c>
      <c r="J632" t="s">
        <v>1566</v>
      </c>
      <c r="K632" t="s">
        <v>67</v>
      </c>
      <c r="L632" s="1">
        <v>103.13</v>
      </c>
      <c r="M632" s="1">
        <v>103.13</v>
      </c>
      <c r="N632" s="1">
        <v>93.75</v>
      </c>
      <c r="O632" t="s">
        <v>67</v>
      </c>
      <c r="P632" t="s">
        <v>22</v>
      </c>
      <c r="Q632" s="4">
        <f t="shared" si="33"/>
        <v>43567</v>
      </c>
      <c r="R632" s="5">
        <f t="shared" si="34"/>
        <v>18</v>
      </c>
      <c r="S632" s="39">
        <f t="shared" si="35"/>
        <v>783126</v>
      </c>
    </row>
    <row r="633" spans="1:19">
      <c r="A633" t="s">
        <v>1545</v>
      </c>
      <c r="B633" t="s">
        <v>1546</v>
      </c>
      <c r="C633" t="s">
        <v>213</v>
      </c>
      <c r="D633" t="s">
        <v>162</v>
      </c>
      <c r="E633" s="1">
        <v>25883.81</v>
      </c>
      <c r="F633" s="1">
        <v>25883.81</v>
      </c>
      <c r="G633" t="s">
        <v>1547</v>
      </c>
      <c r="H633" t="s">
        <v>1567</v>
      </c>
      <c r="I633" t="s">
        <v>19</v>
      </c>
      <c r="J633" t="s">
        <v>1568</v>
      </c>
      <c r="K633" t="s">
        <v>67</v>
      </c>
      <c r="L633" s="1">
        <v>705.56</v>
      </c>
      <c r="M633" s="1">
        <v>705.56</v>
      </c>
      <c r="N633" s="1">
        <v>641.41999999999996</v>
      </c>
      <c r="O633" t="s">
        <v>67</v>
      </c>
      <c r="P633" t="s">
        <v>22</v>
      </c>
      <c r="Q633" s="4">
        <f t="shared" si="33"/>
        <v>43567</v>
      </c>
      <c r="R633" s="5">
        <f t="shared" si="34"/>
        <v>18</v>
      </c>
      <c r="S633" s="39">
        <f t="shared" si="35"/>
        <v>783126</v>
      </c>
    </row>
    <row r="634" spans="1:19">
      <c r="A634" t="s">
        <v>1545</v>
      </c>
      <c r="B634" t="s">
        <v>1546</v>
      </c>
      <c r="C634" t="s">
        <v>213</v>
      </c>
      <c r="D634" t="s">
        <v>162</v>
      </c>
      <c r="E634" s="1">
        <v>25883.81</v>
      </c>
      <c r="F634" s="1">
        <v>25883.81</v>
      </c>
      <c r="G634" t="s">
        <v>1547</v>
      </c>
      <c r="H634" t="s">
        <v>1569</v>
      </c>
      <c r="I634" t="s">
        <v>19</v>
      </c>
      <c r="J634" t="s">
        <v>1570</v>
      </c>
      <c r="K634" t="s">
        <v>67</v>
      </c>
      <c r="L634" s="1">
        <v>124.74</v>
      </c>
      <c r="M634" s="1">
        <v>124.74</v>
      </c>
      <c r="N634" s="1">
        <v>113.4</v>
      </c>
      <c r="O634" t="s">
        <v>67</v>
      </c>
      <c r="P634" t="s">
        <v>22</v>
      </c>
      <c r="Q634" s="4">
        <f t="shared" si="33"/>
        <v>43567</v>
      </c>
      <c r="R634" s="5">
        <f t="shared" si="34"/>
        <v>18</v>
      </c>
      <c r="S634" s="39">
        <f t="shared" si="35"/>
        <v>783126</v>
      </c>
    </row>
    <row r="635" spans="1:19">
      <c r="A635" t="s">
        <v>1545</v>
      </c>
      <c r="B635" t="s">
        <v>1546</v>
      </c>
      <c r="C635" t="s">
        <v>213</v>
      </c>
      <c r="D635" t="s">
        <v>162</v>
      </c>
      <c r="E635" s="1">
        <v>25883.81</v>
      </c>
      <c r="F635" s="1">
        <v>25883.81</v>
      </c>
      <c r="G635" t="s">
        <v>1547</v>
      </c>
      <c r="H635" t="s">
        <v>1571</v>
      </c>
      <c r="I635" t="s">
        <v>19</v>
      </c>
      <c r="J635" t="s">
        <v>1572</v>
      </c>
      <c r="K635" t="s">
        <v>67</v>
      </c>
      <c r="L635" s="1">
        <v>455.18</v>
      </c>
      <c r="M635" s="1">
        <v>455.18</v>
      </c>
      <c r="N635" s="1">
        <v>413.8</v>
      </c>
      <c r="O635" t="s">
        <v>67</v>
      </c>
      <c r="P635" t="s">
        <v>22</v>
      </c>
      <c r="Q635" s="4">
        <f t="shared" si="33"/>
        <v>43567</v>
      </c>
      <c r="R635" s="5">
        <f t="shared" si="34"/>
        <v>18</v>
      </c>
      <c r="S635" s="39">
        <f t="shared" si="35"/>
        <v>783126</v>
      </c>
    </row>
    <row r="636" spans="1:19">
      <c r="A636" t="s">
        <v>1545</v>
      </c>
      <c r="B636" t="s">
        <v>1546</v>
      </c>
      <c r="C636" t="s">
        <v>213</v>
      </c>
      <c r="D636" t="s">
        <v>162</v>
      </c>
      <c r="E636" s="1">
        <v>25883.81</v>
      </c>
      <c r="F636" s="1">
        <v>25883.81</v>
      </c>
      <c r="G636" t="s">
        <v>1547</v>
      </c>
      <c r="H636" t="s">
        <v>1573</v>
      </c>
      <c r="I636" t="s">
        <v>19</v>
      </c>
      <c r="J636" t="s">
        <v>1574</v>
      </c>
      <c r="K636" t="s">
        <v>67</v>
      </c>
      <c r="L636" s="1">
        <v>1061.94</v>
      </c>
      <c r="M636" s="1">
        <v>198</v>
      </c>
      <c r="N636" s="1">
        <v>180</v>
      </c>
      <c r="O636" t="s">
        <v>67</v>
      </c>
      <c r="P636" t="s">
        <v>22</v>
      </c>
      <c r="Q636" s="4">
        <f t="shared" si="33"/>
        <v>43567</v>
      </c>
      <c r="R636" s="5">
        <f t="shared" si="34"/>
        <v>18</v>
      </c>
      <c r="S636" s="39">
        <f t="shared" si="35"/>
        <v>783126</v>
      </c>
    </row>
    <row r="637" spans="1:19">
      <c r="A637" t="s">
        <v>1545</v>
      </c>
      <c r="B637" t="s">
        <v>1546</v>
      </c>
      <c r="C637" t="s">
        <v>213</v>
      </c>
      <c r="D637" t="s">
        <v>162</v>
      </c>
      <c r="E637" s="1">
        <v>25883.81</v>
      </c>
      <c r="F637" s="1">
        <v>25883.81</v>
      </c>
      <c r="G637" t="s">
        <v>1547</v>
      </c>
      <c r="H637" t="s">
        <v>1573</v>
      </c>
      <c r="I637" t="s">
        <v>19</v>
      </c>
      <c r="J637" t="s">
        <v>1574</v>
      </c>
      <c r="K637" t="s">
        <v>67</v>
      </c>
      <c r="L637" s="1">
        <v>1061.94</v>
      </c>
      <c r="M637" s="1">
        <v>863.94</v>
      </c>
      <c r="N637" s="1">
        <v>785.4</v>
      </c>
      <c r="O637" t="s">
        <v>67</v>
      </c>
      <c r="P637" t="s">
        <v>22</v>
      </c>
      <c r="Q637" s="4">
        <f t="shared" si="33"/>
        <v>43567</v>
      </c>
      <c r="R637" s="5">
        <f t="shared" si="34"/>
        <v>18</v>
      </c>
      <c r="S637" s="39">
        <f t="shared" si="35"/>
        <v>783126</v>
      </c>
    </row>
    <row r="638" spans="1:19">
      <c r="A638" t="s">
        <v>1545</v>
      </c>
      <c r="B638" t="s">
        <v>1546</v>
      </c>
      <c r="C638" t="s">
        <v>213</v>
      </c>
      <c r="D638" t="s">
        <v>162</v>
      </c>
      <c r="E638" s="1">
        <v>25883.81</v>
      </c>
      <c r="F638" s="1">
        <v>25883.81</v>
      </c>
      <c r="G638" t="s">
        <v>1547</v>
      </c>
      <c r="H638" t="s">
        <v>1575</v>
      </c>
      <c r="I638" t="s">
        <v>19</v>
      </c>
      <c r="J638" t="s">
        <v>1576</v>
      </c>
      <c r="K638" t="s">
        <v>67</v>
      </c>
      <c r="L638" s="1">
        <v>812.68</v>
      </c>
      <c r="M638" s="1">
        <v>152.68</v>
      </c>
      <c r="N638" s="1">
        <v>138.80000000000001</v>
      </c>
      <c r="O638" t="s">
        <v>67</v>
      </c>
      <c r="P638" t="s">
        <v>22</v>
      </c>
      <c r="Q638" s="4">
        <f t="shared" si="33"/>
        <v>43567</v>
      </c>
      <c r="R638" s="5">
        <f t="shared" si="34"/>
        <v>18</v>
      </c>
      <c r="S638" s="39">
        <f t="shared" si="35"/>
        <v>783126</v>
      </c>
    </row>
    <row r="639" spans="1:19">
      <c r="A639" t="s">
        <v>1545</v>
      </c>
      <c r="B639" t="s">
        <v>1546</v>
      </c>
      <c r="C639" t="s">
        <v>213</v>
      </c>
      <c r="D639" t="s">
        <v>162</v>
      </c>
      <c r="E639" s="1">
        <v>25883.81</v>
      </c>
      <c r="F639" s="1">
        <v>25883.81</v>
      </c>
      <c r="G639" t="s">
        <v>1547</v>
      </c>
      <c r="H639" t="s">
        <v>1575</v>
      </c>
      <c r="I639" t="s">
        <v>19</v>
      </c>
      <c r="J639" t="s">
        <v>1576</v>
      </c>
      <c r="K639" t="s">
        <v>67</v>
      </c>
      <c r="L639" s="1">
        <v>812.68</v>
      </c>
      <c r="M639" s="1">
        <v>660</v>
      </c>
      <c r="N639" s="1">
        <v>600</v>
      </c>
      <c r="O639" t="s">
        <v>67</v>
      </c>
      <c r="P639" t="s">
        <v>22</v>
      </c>
      <c r="Q639" s="4">
        <f t="shared" si="33"/>
        <v>43567</v>
      </c>
      <c r="R639" s="5">
        <f t="shared" si="34"/>
        <v>18</v>
      </c>
      <c r="S639" s="39">
        <f t="shared" si="35"/>
        <v>783126</v>
      </c>
    </row>
    <row r="640" spans="1:19">
      <c r="A640" t="s">
        <v>1545</v>
      </c>
      <c r="B640" t="s">
        <v>1546</v>
      </c>
      <c r="C640" t="s">
        <v>213</v>
      </c>
      <c r="D640" t="s">
        <v>162</v>
      </c>
      <c r="E640" s="1">
        <v>25883.81</v>
      </c>
      <c r="F640" s="1">
        <v>25883.81</v>
      </c>
      <c r="G640" t="s">
        <v>1547</v>
      </c>
      <c r="H640" t="s">
        <v>1577</v>
      </c>
      <c r="I640" t="s">
        <v>19</v>
      </c>
      <c r="J640" t="s">
        <v>1578</v>
      </c>
      <c r="K640" t="s">
        <v>67</v>
      </c>
      <c r="L640" s="1">
        <v>1320.11</v>
      </c>
      <c r="M640" s="1">
        <v>831.6</v>
      </c>
      <c r="N640" s="1">
        <v>756</v>
      </c>
      <c r="O640" t="s">
        <v>67</v>
      </c>
      <c r="P640" t="s">
        <v>22</v>
      </c>
      <c r="Q640" s="4">
        <f t="shared" si="33"/>
        <v>43567</v>
      </c>
      <c r="R640" s="5">
        <f t="shared" si="34"/>
        <v>18</v>
      </c>
      <c r="S640" s="39">
        <f t="shared" si="35"/>
        <v>783126</v>
      </c>
    </row>
    <row r="641" spans="1:19">
      <c r="A641" t="s">
        <v>1545</v>
      </c>
      <c r="B641" t="s">
        <v>1546</v>
      </c>
      <c r="C641" t="s">
        <v>213</v>
      </c>
      <c r="D641" t="s">
        <v>162</v>
      </c>
      <c r="E641" s="1">
        <v>25883.81</v>
      </c>
      <c r="F641" s="1">
        <v>25883.81</v>
      </c>
      <c r="G641" t="s">
        <v>1547</v>
      </c>
      <c r="H641" t="s">
        <v>1577</v>
      </c>
      <c r="I641" t="s">
        <v>19</v>
      </c>
      <c r="J641" t="s">
        <v>1578</v>
      </c>
      <c r="K641" t="s">
        <v>67</v>
      </c>
      <c r="L641" s="1">
        <v>1320.11</v>
      </c>
      <c r="M641" s="1">
        <v>269.5</v>
      </c>
      <c r="N641" s="1">
        <v>245</v>
      </c>
      <c r="O641" t="s">
        <v>67</v>
      </c>
      <c r="P641" t="s">
        <v>22</v>
      </c>
      <c r="Q641" s="4">
        <f t="shared" si="33"/>
        <v>43567</v>
      </c>
      <c r="R641" s="5">
        <f t="shared" si="34"/>
        <v>18</v>
      </c>
      <c r="S641" s="39">
        <f t="shared" si="35"/>
        <v>783126</v>
      </c>
    </row>
    <row r="642" spans="1:19">
      <c r="A642" t="s">
        <v>1545</v>
      </c>
      <c r="B642" t="s">
        <v>1546</v>
      </c>
      <c r="C642" t="s">
        <v>213</v>
      </c>
      <c r="D642" t="s">
        <v>162</v>
      </c>
      <c r="E642" s="1">
        <v>25883.81</v>
      </c>
      <c r="F642" s="1">
        <v>25883.81</v>
      </c>
      <c r="G642" t="s">
        <v>1547</v>
      </c>
      <c r="H642" t="s">
        <v>1577</v>
      </c>
      <c r="I642" t="s">
        <v>19</v>
      </c>
      <c r="J642" t="s">
        <v>1578</v>
      </c>
      <c r="K642" t="s">
        <v>67</v>
      </c>
      <c r="L642" s="1">
        <v>1320.11</v>
      </c>
      <c r="M642" s="1">
        <v>219.01</v>
      </c>
      <c r="N642" s="1">
        <v>199.1</v>
      </c>
      <c r="O642" t="s">
        <v>67</v>
      </c>
      <c r="P642" t="s">
        <v>22</v>
      </c>
      <c r="Q642" s="4">
        <f t="shared" si="33"/>
        <v>43567</v>
      </c>
      <c r="R642" s="5">
        <f t="shared" si="34"/>
        <v>18</v>
      </c>
      <c r="S642" s="39">
        <f t="shared" si="35"/>
        <v>783126</v>
      </c>
    </row>
    <row r="643" spans="1:19">
      <c r="A643" t="s">
        <v>1545</v>
      </c>
      <c r="B643" t="s">
        <v>1546</v>
      </c>
      <c r="C643" t="s">
        <v>213</v>
      </c>
      <c r="D643" t="s">
        <v>162</v>
      </c>
      <c r="E643" s="1">
        <v>25883.81</v>
      </c>
      <c r="F643" s="1">
        <v>25883.81</v>
      </c>
      <c r="G643" t="s">
        <v>1547</v>
      </c>
      <c r="H643" t="s">
        <v>1579</v>
      </c>
      <c r="I643" t="s">
        <v>19</v>
      </c>
      <c r="J643" t="s">
        <v>1580</v>
      </c>
      <c r="K643" t="s">
        <v>67</v>
      </c>
      <c r="L643" s="1">
        <v>732.6</v>
      </c>
      <c r="M643" s="1">
        <v>122.1</v>
      </c>
      <c r="N643" s="1">
        <v>111</v>
      </c>
      <c r="O643" t="s">
        <v>67</v>
      </c>
      <c r="P643" t="s">
        <v>22</v>
      </c>
      <c r="Q643" s="4">
        <f t="shared" si="33"/>
        <v>43567</v>
      </c>
      <c r="R643" s="5">
        <f t="shared" si="34"/>
        <v>18</v>
      </c>
      <c r="S643" s="39">
        <f t="shared" si="35"/>
        <v>783126</v>
      </c>
    </row>
    <row r="644" spans="1:19">
      <c r="A644" t="s">
        <v>1545</v>
      </c>
      <c r="B644" t="s">
        <v>1546</v>
      </c>
      <c r="C644" t="s">
        <v>213</v>
      </c>
      <c r="D644" t="s">
        <v>162</v>
      </c>
      <c r="E644" s="1">
        <v>25883.81</v>
      </c>
      <c r="F644" s="1">
        <v>25883.81</v>
      </c>
      <c r="G644" t="s">
        <v>1547</v>
      </c>
      <c r="H644" t="s">
        <v>1579</v>
      </c>
      <c r="I644" t="s">
        <v>19</v>
      </c>
      <c r="J644" t="s">
        <v>1580</v>
      </c>
      <c r="K644" t="s">
        <v>67</v>
      </c>
      <c r="L644" s="1">
        <v>732.6</v>
      </c>
      <c r="M644" s="1">
        <v>610.5</v>
      </c>
      <c r="N644" s="1">
        <v>555</v>
      </c>
      <c r="O644" t="s">
        <v>67</v>
      </c>
      <c r="P644" t="s">
        <v>22</v>
      </c>
      <c r="Q644" s="4">
        <f t="shared" si="33"/>
        <v>43567</v>
      </c>
      <c r="R644" s="5">
        <f t="shared" si="34"/>
        <v>18</v>
      </c>
      <c r="S644" s="39">
        <f t="shared" si="35"/>
        <v>783126</v>
      </c>
    </row>
    <row r="645" spans="1:19">
      <c r="A645" t="s">
        <v>1545</v>
      </c>
      <c r="B645" t="s">
        <v>1546</v>
      </c>
      <c r="C645" t="s">
        <v>213</v>
      </c>
      <c r="D645" t="s">
        <v>162</v>
      </c>
      <c r="E645" s="1">
        <v>25883.81</v>
      </c>
      <c r="F645" s="1">
        <v>25883.81</v>
      </c>
      <c r="G645" t="s">
        <v>1547</v>
      </c>
      <c r="H645" t="s">
        <v>1581</v>
      </c>
      <c r="I645" t="s">
        <v>19</v>
      </c>
      <c r="J645" t="s">
        <v>1582</v>
      </c>
      <c r="K645" t="s">
        <v>67</v>
      </c>
      <c r="L645" s="1">
        <v>32.119999999999997</v>
      </c>
      <c r="M645" s="1">
        <v>32.119999999999997</v>
      </c>
      <c r="N645" s="1">
        <v>29.2</v>
      </c>
      <c r="O645" t="s">
        <v>67</v>
      </c>
      <c r="P645" t="s">
        <v>22</v>
      </c>
      <c r="Q645" s="4">
        <f t="shared" si="33"/>
        <v>43567</v>
      </c>
      <c r="R645" s="5">
        <f t="shared" si="34"/>
        <v>18</v>
      </c>
      <c r="S645" s="39">
        <f t="shared" si="35"/>
        <v>783126</v>
      </c>
    </row>
    <row r="646" spans="1:19">
      <c r="A646" t="s">
        <v>1545</v>
      </c>
      <c r="B646" t="s">
        <v>1546</v>
      </c>
      <c r="C646" t="s">
        <v>213</v>
      </c>
      <c r="D646" t="s">
        <v>162</v>
      </c>
      <c r="E646" s="1">
        <v>25883.81</v>
      </c>
      <c r="F646" s="1">
        <v>25883.81</v>
      </c>
      <c r="G646" t="s">
        <v>1547</v>
      </c>
      <c r="H646" t="s">
        <v>1583</v>
      </c>
      <c r="I646" t="s">
        <v>19</v>
      </c>
      <c r="J646" t="s">
        <v>1584</v>
      </c>
      <c r="K646" t="s">
        <v>67</v>
      </c>
      <c r="L646" s="1">
        <v>1819.73</v>
      </c>
      <c r="M646" s="1">
        <v>303.27999999999997</v>
      </c>
      <c r="N646" s="1">
        <v>275.70999999999998</v>
      </c>
      <c r="O646" t="s">
        <v>67</v>
      </c>
      <c r="P646" t="s">
        <v>22</v>
      </c>
      <c r="Q646" s="4">
        <f t="shared" si="33"/>
        <v>43567</v>
      </c>
      <c r="R646" s="5">
        <f t="shared" si="34"/>
        <v>18</v>
      </c>
      <c r="S646" s="39">
        <f t="shared" si="35"/>
        <v>783126</v>
      </c>
    </row>
    <row r="647" spans="1:19">
      <c r="A647" t="s">
        <v>1545</v>
      </c>
      <c r="B647" t="s">
        <v>1546</v>
      </c>
      <c r="C647" t="s">
        <v>213</v>
      </c>
      <c r="D647" t="s">
        <v>162</v>
      </c>
      <c r="E647" s="1">
        <v>25883.81</v>
      </c>
      <c r="F647" s="1">
        <v>25883.81</v>
      </c>
      <c r="G647" t="s">
        <v>1547</v>
      </c>
      <c r="H647" t="s">
        <v>1583</v>
      </c>
      <c r="I647" t="s">
        <v>19</v>
      </c>
      <c r="J647" t="s">
        <v>1584</v>
      </c>
      <c r="K647" t="s">
        <v>67</v>
      </c>
      <c r="L647" s="1">
        <v>1819.73</v>
      </c>
      <c r="M647" s="1">
        <v>303.29000000000002</v>
      </c>
      <c r="N647" s="1">
        <v>275.72000000000003</v>
      </c>
      <c r="O647" t="s">
        <v>67</v>
      </c>
      <c r="P647" t="s">
        <v>22</v>
      </c>
      <c r="Q647" s="4">
        <f t="shared" si="33"/>
        <v>43567</v>
      </c>
      <c r="R647" s="5">
        <f t="shared" si="34"/>
        <v>18</v>
      </c>
      <c r="S647" s="39">
        <f t="shared" si="35"/>
        <v>783126</v>
      </c>
    </row>
    <row r="648" spans="1:19">
      <c r="A648" t="s">
        <v>1545</v>
      </c>
      <c r="B648" t="s">
        <v>1546</v>
      </c>
      <c r="C648" t="s">
        <v>213</v>
      </c>
      <c r="D648" t="s">
        <v>162</v>
      </c>
      <c r="E648" s="1">
        <v>25883.81</v>
      </c>
      <c r="F648" s="1">
        <v>25883.81</v>
      </c>
      <c r="G648" t="s">
        <v>1547</v>
      </c>
      <c r="H648" t="s">
        <v>1583</v>
      </c>
      <c r="I648" t="s">
        <v>19</v>
      </c>
      <c r="J648" t="s">
        <v>1584</v>
      </c>
      <c r="K648" t="s">
        <v>67</v>
      </c>
      <c r="L648" s="1">
        <v>1819.73</v>
      </c>
      <c r="M648" s="1">
        <v>303.29000000000002</v>
      </c>
      <c r="N648" s="1">
        <v>275.72000000000003</v>
      </c>
      <c r="O648" t="s">
        <v>67</v>
      </c>
      <c r="P648" t="s">
        <v>22</v>
      </c>
      <c r="Q648" s="4">
        <f t="shared" si="33"/>
        <v>43567</v>
      </c>
      <c r="R648" s="5">
        <f t="shared" si="34"/>
        <v>18</v>
      </c>
      <c r="S648" s="39">
        <f t="shared" si="35"/>
        <v>783126</v>
      </c>
    </row>
    <row r="649" spans="1:19">
      <c r="A649" t="s">
        <v>1545</v>
      </c>
      <c r="B649" t="s">
        <v>1546</v>
      </c>
      <c r="C649" t="s">
        <v>213</v>
      </c>
      <c r="D649" t="s">
        <v>162</v>
      </c>
      <c r="E649" s="1">
        <v>25883.81</v>
      </c>
      <c r="F649" s="1">
        <v>25883.81</v>
      </c>
      <c r="G649" t="s">
        <v>1547</v>
      </c>
      <c r="H649" t="s">
        <v>1583</v>
      </c>
      <c r="I649" t="s">
        <v>19</v>
      </c>
      <c r="J649" t="s">
        <v>1584</v>
      </c>
      <c r="K649" t="s">
        <v>67</v>
      </c>
      <c r="L649" s="1">
        <v>1819.73</v>
      </c>
      <c r="M649" s="1">
        <v>303.29000000000002</v>
      </c>
      <c r="N649" s="1">
        <v>275.72000000000003</v>
      </c>
      <c r="O649" t="s">
        <v>67</v>
      </c>
      <c r="P649" t="s">
        <v>22</v>
      </c>
      <c r="Q649" s="4">
        <f t="shared" si="33"/>
        <v>43567</v>
      </c>
      <c r="R649" s="5">
        <f t="shared" si="34"/>
        <v>18</v>
      </c>
      <c r="S649" s="39">
        <f t="shared" si="35"/>
        <v>783126</v>
      </c>
    </row>
    <row r="650" spans="1:19">
      <c r="A650" t="s">
        <v>1545</v>
      </c>
      <c r="B650" t="s">
        <v>1546</v>
      </c>
      <c r="C650" t="s">
        <v>213</v>
      </c>
      <c r="D650" t="s">
        <v>162</v>
      </c>
      <c r="E650" s="1">
        <v>25883.81</v>
      </c>
      <c r="F650" s="1">
        <v>25883.81</v>
      </c>
      <c r="G650" t="s">
        <v>1547</v>
      </c>
      <c r="H650" t="s">
        <v>1583</v>
      </c>
      <c r="I650" t="s">
        <v>19</v>
      </c>
      <c r="J650" t="s">
        <v>1584</v>
      </c>
      <c r="K650" t="s">
        <v>67</v>
      </c>
      <c r="L650" s="1">
        <v>1819.73</v>
      </c>
      <c r="M650" s="1">
        <v>303.29000000000002</v>
      </c>
      <c r="N650" s="1">
        <v>275.72000000000003</v>
      </c>
      <c r="O650" t="s">
        <v>67</v>
      </c>
      <c r="P650" t="s">
        <v>22</v>
      </c>
      <c r="Q650" s="4">
        <f t="shared" si="33"/>
        <v>43567</v>
      </c>
      <c r="R650" s="5">
        <f t="shared" si="34"/>
        <v>18</v>
      </c>
      <c r="S650" s="39">
        <f t="shared" si="35"/>
        <v>783126</v>
      </c>
    </row>
    <row r="651" spans="1:19">
      <c r="A651" t="s">
        <v>1545</v>
      </c>
      <c r="B651" t="s">
        <v>1546</v>
      </c>
      <c r="C651" t="s">
        <v>213</v>
      </c>
      <c r="D651" t="s">
        <v>162</v>
      </c>
      <c r="E651" s="1">
        <v>25883.81</v>
      </c>
      <c r="F651" s="1">
        <v>25883.81</v>
      </c>
      <c r="G651" t="s">
        <v>1547</v>
      </c>
      <c r="H651" t="s">
        <v>1583</v>
      </c>
      <c r="I651" t="s">
        <v>19</v>
      </c>
      <c r="J651" t="s">
        <v>1584</v>
      </c>
      <c r="K651" t="s">
        <v>67</v>
      </c>
      <c r="L651" s="1">
        <v>1819.73</v>
      </c>
      <c r="M651" s="1">
        <v>303.29000000000002</v>
      </c>
      <c r="N651" s="1">
        <v>275.72000000000003</v>
      </c>
      <c r="O651" t="s">
        <v>67</v>
      </c>
      <c r="P651" t="s">
        <v>22</v>
      </c>
      <c r="Q651" s="4">
        <f t="shared" si="33"/>
        <v>43567</v>
      </c>
      <c r="R651" s="5">
        <f t="shared" si="34"/>
        <v>18</v>
      </c>
      <c r="S651" s="39">
        <f t="shared" si="35"/>
        <v>783126</v>
      </c>
    </row>
    <row r="652" spans="1:19">
      <c r="A652" t="s">
        <v>1545</v>
      </c>
      <c r="B652" t="s">
        <v>1546</v>
      </c>
      <c r="C652" t="s">
        <v>213</v>
      </c>
      <c r="D652" t="s">
        <v>162</v>
      </c>
      <c r="E652" s="1">
        <v>25883.81</v>
      </c>
      <c r="F652" s="1">
        <v>25883.81</v>
      </c>
      <c r="G652" t="s">
        <v>1547</v>
      </c>
      <c r="H652" t="s">
        <v>1585</v>
      </c>
      <c r="I652" t="s">
        <v>19</v>
      </c>
      <c r="J652" t="s">
        <v>1586</v>
      </c>
      <c r="K652" t="s">
        <v>67</v>
      </c>
      <c r="L652" s="1">
        <v>469.79</v>
      </c>
      <c r="M652" s="1">
        <v>469.79</v>
      </c>
      <c r="N652" s="1">
        <v>427.08</v>
      </c>
      <c r="O652" t="s">
        <v>67</v>
      </c>
      <c r="P652" t="s">
        <v>22</v>
      </c>
      <c r="Q652" s="4">
        <f t="shared" si="33"/>
        <v>43567</v>
      </c>
      <c r="R652" s="5">
        <f t="shared" si="34"/>
        <v>18</v>
      </c>
      <c r="S652" s="39">
        <f t="shared" si="35"/>
        <v>783126</v>
      </c>
    </row>
    <row r="653" spans="1:19">
      <c r="A653" t="s">
        <v>1545</v>
      </c>
      <c r="B653" t="s">
        <v>1546</v>
      </c>
      <c r="C653" t="s">
        <v>213</v>
      </c>
      <c r="D653" t="s">
        <v>162</v>
      </c>
      <c r="E653" s="1">
        <v>25883.81</v>
      </c>
      <c r="F653" s="1">
        <v>25883.81</v>
      </c>
      <c r="G653" t="s">
        <v>1547</v>
      </c>
      <c r="H653" t="s">
        <v>1587</v>
      </c>
      <c r="I653" t="s">
        <v>19</v>
      </c>
      <c r="J653" t="s">
        <v>1588</v>
      </c>
      <c r="K653" t="s">
        <v>67</v>
      </c>
      <c r="L653" s="1">
        <v>1782</v>
      </c>
      <c r="M653" s="1">
        <v>1782</v>
      </c>
      <c r="N653" s="1">
        <v>1620</v>
      </c>
      <c r="O653" t="s">
        <v>67</v>
      </c>
      <c r="P653" t="s">
        <v>22</v>
      </c>
      <c r="Q653" s="4">
        <f t="shared" si="33"/>
        <v>43567</v>
      </c>
      <c r="R653" s="5">
        <f t="shared" si="34"/>
        <v>18</v>
      </c>
      <c r="S653" s="39">
        <f t="shared" si="35"/>
        <v>783126</v>
      </c>
    </row>
    <row r="654" spans="1:19">
      <c r="A654" t="s">
        <v>1545</v>
      </c>
      <c r="B654" t="s">
        <v>1546</v>
      </c>
      <c r="C654" t="s">
        <v>213</v>
      </c>
      <c r="D654" t="s">
        <v>162</v>
      </c>
      <c r="E654" s="1">
        <v>25883.81</v>
      </c>
      <c r="F654" s="1">
        <v>25883.81</v>
      </c>
      <c r="G654" t="s">
        <v>1547</v>
      </c>
      <c r="H654" t="s">
        <v>1589</v>
      </c>
      <c r="I654" t="s">
        <v>19</v>
      </c>
      <c r="J654" t="s">
        <v>1557</v>
      </c>
      <c r="K654" t="s">
        <v>67</v>
      </c>
      <c r="L654" s="1">
        <v>198</v>
      </c>
      <c r="M654" s="1">
        <v>198</v>
      </c>
      <c r="N654" s="1">
        <v>180</v>
      </c>
      <c r="O654" t="s">
        <v>67</v>
      </c>
      <c r="P654" t="s">
        <v>22</v>
      </c>
      <c r="Q654" s="4">
        <f t="shared" si="33"/>
        <v>43567</v>
      </c>
      <c r="R654" s="5">
        <f t="shared" si="34"/>
        <v>18</v>
      </c>
      <c r="S654" s="39">
        <f t="shared" si="35"/>
        <v>783126</v>
      </c>
    </row>
    <row r="655" spans="1:19">
      <c r="A655" t="s">
        <v>1545</v>
      </c>
      <c r="B655" t="s">
        <v>1546</v>
      </c>
      <c r="C655" t="s">
        <v>213</v>
      </c>
      <c r="D655" t="s">
        <v>162</v>
      </c>
      <c r="E655" s="1">
        <v>25883.81</v>
      </c>
      <c r="F655" s="1">
        <v>25883.81</v>
      </c>
      <c r="G655" t="s">
        <v>1547</v>
      </c>
      <c r="H655" t="s">
        <v>1590</v>
      </c>
      <c r="I655" t="s">
        <v>19</v>
      </c>
      <c r="J655" t="s">
        <v>1591</v>
      </c>
      <c r="K655" t="s">
        <v>67</v>
      </c>
      <c r="L655" s="1">
        <v>1156.8699999999999</v>
      </c>
      <c r="M655" s="1">
        <v>955.9</v>
      </c>
      <c r="N655" s="1">
        <v>869</v>
      </c>
      <c r="O655" t="s">
        <v>67</v>
      </c>
      <c r="P655" t="s">
        <v>22</v>
      </c>
      <c r="Q655" s="4">
        <f t="shared" si="33"/>
        <v>43567</v>
      </c>
      <c r="R655" s="5">
        <f t="shared" si="34"/>
        <v>18</v>
      </c>
      <c r="S655" s="39">
        <f t="shared" si="35"/>
        <v>783126</v>
      </c>
    </row>
    <row r="656" spans="1:19">
      <c r="A656" t="s">
        <v>1545</v>
      </c>
      <c r="B656" t="s">
        <v>1546</v>
      </c>
      <c r="C656" t="s">
        <v>213</v>
      </c>
      <c r="D656" t="s">
        <v>162</v>
      </c>
      <c r="E656" s="1">
        <v>25883.81</v>
      </c>
      <c r="F656" s="1">
        <v>25883.81</v>
      </c>
      <c r="G656" t="s">
        <v>1547</v>
      </c>
      <c r="H656" t="s">
        <v>1590</v>
      </c>
      <c r="I656" t="s">
        <v>19</v>
      </c>
      <c r="J656" t="s">
        <v>1591</v>
      </c>
      <c r="K656" t="s">
        <v>67</v>
      </c>
      <c r="L656" s="1">
        <v>1156.8699999999999</v>
      </c>
      <c r="M656" s="1">
        <v>138.6</v>
      </c>
      <c r="N656" s="1">
        <v>126</v>
      </c>
      <c r="O656" t="s">
        <v>67</v>
      </c>
      <c r="P656" t="s">
        <v>22</v>
      </c>
      <c r="Q656" s="4">
        <f t="shared" si="33"/>
        <v>43567</v>
      </c>
      <c r="R656" s="5">
        <f t="shared" si="34"/>
        <v>18</v>
      </c>
      <c r="S656" s="39">
        <f t="shared" si="35"/>
        <v>783126</v>
      </c>
    </row>
    <row r="657" spans="1:19">
      <c r="A657" t="s">
        <v>1545</v>
      </c>
      <c r="B657" t="s">
        <v>1546</v>
      </c>
      <c r="C657" t="s">
        <v>213</v>
      </c>
      <c r="D657" t="s">
        <v>162</v>
      </c>
      <c r="E657" s="1">
        <v>25883.81</v>
      </c>
      <c r="F657" s="1">
        <v>25883.81</v>
      </c>
      <c r="G657" t="s">
        <v>1547</v>
      </c>
      <c r="H657" t="s">
        <v>1590</v>
      </c>
      <c r="I657" t="s">
        <v>19</v>
      </c>
      <c r="J657" t="s">
        <v>1591</v>
      </c>
      <c r="K657" t="s">
        <v>67</v>
      </c>
      <c r="L657" s="1">
        <v>1156.8699999999999</v>
      </c>
      <c r="M657" s="1">
        <v>62.37</v>
      </c>
      <c r="N657" s="1">
        <v>56.7</v>
      </c>
      <c r="O657" t="s">
        <v>67</v>
      </c>
      <c r="P657" t="s">
        <v>22</v>
      </c>
      <c r="Q657" s="4">
        <f t="shared" si="33"/>
        <v>43567</v>
      </c>
      <c r="R657" s="5">
        <f t="shared" si="34"/>
        <v>18</v>
      </c>
      <c r="S657" s="39">
        <f t="shared" si="35"/>
        <v>783126</v>
      </c>
    </row>
    <row r="658" spans="1:19">
      <c r="A658" t="s">
        <v>1545</v>
      </c>
      <c r="B658" t="s">
        <v>1546</v>
      </c>
      <c r="C658" t="s">
        <v>213</v>
      </c>
      <c r="D658" t="s">
        <v>162</v>
      </c>
      <c r="E658" s="1">
        <v>25883.81</v>
      </c>
      <c r="F658" s="1">
        <v>25883.81</v>
      </c>
      <c r="G658" t="s">
        <v>1547</v>
      </c>
      <c r="H658" t="s">
        <v>1592</v>
      </c>
      <c r="I658" t="s">
        <v>19</v>
      </c>
      <c r="J658" t="s">
        <v>1593</v>
      </c>
      <c r="K658" t="s">
        <v>67</v>
      </c>
      <c r="L658" s="1">
        <v>974.29</v>
      </c>
      <c r="M658" s="1">
        <v>339.57</v>
      </c>
      <c r="N658" s="1">
        <v>308.7</v>
      </c>
      <c r="O658" t="s">
        <v>67</v>
      </c>
      <c r="P658" t="s">
        <v>22</v>
      </c>
      <c r="Q658" s="4">
        <f t="shared" si="33"/>
        <v>43567</v>
      </c>
      <c r="R658" s="5">
        <f t="shared" si="34"/>
        <v>18</v>
      </c>
      <c r="S658" s="39">
        <f t="shared" si="35"/>
        <v>783126</v>
      </c>
    </row>
    <row r="659" spans="1:19">
      <c r="A659" t="s">
        <v>1545</v>
      </c>
      <c r="B659" t="s">
        <v>1546</v>
      </c>
      <c r="C659" t="s">
        <v>213</v>
      </c>
      <c r="D659" t="s">
        <v>162</v>
      </c>
      <c r="E659" s="1">
        <v>25883.81</v>
      </c>
      <c r="F659" s="1">
        <v>25883.81</v>
      </c>
      <c r="G659" t="s">
        <v>1547</v>
      </c>
      <c r="H659" t="s">
        <v>1592</v>
      </c>
      <c r="I659" t="s">
        <v>19</v>
      </c>
      <c r="J659" t="s">
        <v>1593</v>
      </c>
      <c r="K659" t="s">
        <v>67</v>
      </c>
      <c r="L659" s="1">
        <v>974.29</v>
      </c>
      <c r="M659" s="1">
        <v>17.29</v>
      </c>
      <c r="N659" s="1">
        <v>15.72</v>
      </c>
      <c r="O659" t="s">
        <v>67</v>
      </c>
      <c r="P659" t="s">
        <v>22</v>
      </c>
      <c r="Q659" s="4">
        <f t="shared" si="33"/>
        <v>43567</v>
      </c>
      <c r="R659" s="5">
        <f t="shared" si="34"/>
        <v>18</v>
      </c>
      <c r="S659" s="39">
        <f t="shared" si="35"/>
        <v>783126</v>
      </c>
    </row>
    <row r="660" spans="1:19">
      <c r="A660" t="s">
        <v>1545</v>
      </c>
      <c r="B660" t="s">
        <v>1546</v>
      </c>
      <c r="C660" t="s">
        <v>213</v>
      </c>
      <c r="D660" t="s">
        <v>162</v>
      </c>
      <c r="E660" s="1">
        <v>25883.81</v>
      </c>
      <c r="F660" s="1">
        <v>25883.81</v>
      </c>
      <c r="G660" t="s">
        <v>1547</v>
      </c>
      <c r="H660" t="s">
        <v>1592</v>
      </c>
      <c r="I660" t="s">
        <v>19</v>
      </c>
      <c r="J660" t="s">
        <v>1593</v>
      </c>
      <c r="K660" t="s">
        <v>67</v>
      </c>
      <c r="L660" s="1">
        <v>974.29</v>
      </c>
      <c r="M660" s="1">
        <v>617.42999999999995</v>
      </c>
      <c r="N660" s="1">
        <v>561.29999999999995</v>
      </c>
      <c r="O660" t="s">
        <v>67</v>
      </c>
      <c r="P660" t="s">
        <v>22</v>
      </c>
      <c r="Q660" s="4">
        <f t="shared" si="33"/>
        <v>43567</v>
      </c>
      <c r="R660" s="5">
        <f t="shared" si="34"/>
        <v>18</v>
      </c>
      <c r="S660" s="39">
        <f t="shared" si="35"/>
        <v>783126</v>
      </c>
    </row>
    <row r="661" spans="1:19">
      <c r="A661" t="s">
        <v>1545</v>
      </c>
      <c r="B661" t="s">
        <v>1546</v>
      </c>
      <c r="C661" t="s">
        <v>213</v>
      </c>
      <c r="D661" t="s">
        <v>162</v>
      </c>
      <c r="E661" s="1">
        <v>25883.81</v>
      </c>
      <c r="F661" s="1">
        <v>25883.81</v>
      </c>
      <c r="G661" t="s">
        <v>1547</v>
      </c>
      <c r="H661" t="s">
        <v>1594</v>
      </c>
      <c r="I661" t="s">
        <v>19</v>
      </c>
      <c r="J661" t="s">
        <v>1595</v>
      </c>
      <c r="K661" t="s">
        <v>67</v>
      </c>
      <c r="L661" s="1">
        <v>424.27</v>
      </c>
      <c r="M661" s="1">
        <v>424.27</v>
      </c>
      <c r="N661" s="1">
        <v>385.7</v>
      </c>
      <c r="O661" t="s">
        <v>67</v>
      </c>
      <c r="P661" t="s">
        <v>22</v>
      </c>
      <c r="Q661" s="4">
        <f t="shared" si="33"/>
        <v>43567</v>
      </c>
      <c r="R661" s="5">
        <f t="shared" si="34"/>
        <v>18</v>
      </c>
      <c r="S661" s="39">
        <f t="shared" si="35"/>
        <v>783126</v>
      </c>
    </row>
    <row r="662" spans="1:19">
      <c r="A662" t="s">
        <v>1545</v>
      </c>
      <c r="B662" t="s">
        <v>1546</v>
      </c>
      <c r="C662" t="s">
        <v>213</v>
      </c>
      <c r="D662" t="s">
        <v>162</v>
      </c>
      <c r="E662" s="1">
        <v>25883.81</v>
      </c>
      <c r="F662" s="1">
        <v>25883.81</v>
      </c>
      <c r="G662" t="s">
        <v>1547</v>
      </c>
      <c r="H662" t="s">
        <v>1596</v>
      </c>
      <c r="I662" t="s">
        <v>19</v>
      </c>
      <c r="J662" t="s">
        <v>1597</v>
      </c>
      <c r="K662" t="s">
        <v>67</v>
      </c>
      <c r="L662" s="1">
        <v>1153.24</v>
      </c>
      <c r="M662" s="1">
        <v>129.36000000000001</v>
      </c>
      <c r="N662" s="1">
        <v>117.6</v>
      </c>
      <c r="O662" t="s">
        <v>67</v>
      </c>
      <c r="P662" t="s">
        <v>22</v>
      </c>
      <c r="Q662" s="4">
        <f t="shared" si="33"/>
        <v>43567</v>
      </c>
      <c r="R662" s="5">
        <f t="shared" si="34"/>
        <v>18</v>
      </c>
      <c r="S662" s="39">
        <f t="shared" si="35"/>
        <v>783126</v>
      </c>
    </row>
    <row r="663" spans="1:19">
      <c r="A663" t="s">
        <v>1545</v>
      </c>
      <c r="B663" t="s">
        <v>1546</v>
      </c>
      <c r="C663" t="s">
        <v>213</v>
      </c>
      <c r="D663" t="s">
        <v>162</v>
      </c>
      <c r="E663" s="1">
        <v>25883.81</v>
      </c>
      <c r="F663" s="1">
        <v>25883.81</v>
      </c>
      <c r="G663" t="s">
        <v>1547</v>
      </c>
      <c r="H663" t="s">
        <v>1596</v>
      </c>
      <c r="I663" t="s">
        <v>19</v>
      </c>
      <c r="J663" t="s">
        <v>1597</v>
      </c>
      <c r="K663" t="s">
        <v>67</v>
      </c>
      <c r="L663" s="1">
        <v>1153.24</v>
      </c>
      <c r="M663" s="1">
        <v>825</v>
      </c>
      <c r="N663" s="1">
        <v>750</v>
      </c>
      <c r="O663" t="s">
        <v>67</v>
      </c>
      <c r="P663" t="s">
        <v>22</v>
      </c>
      <c r="Q663" s="4">
        <f t="shared" si="33"/>
        <v>43567</v>
      </c>
      <c r="R663" s="5">
        <f t="shared" si="34"/>
        <v>18</v>
      </c>
      <c r="S663" s="39">
        <f t="shared" si="35"/>
        <v>783126</v>
      </c>
    </row>
    <row r="664" spans="1:19">
      <c r="A664" t="s">
        <v>1545</v>
      </c>
      <c r="B664" t="s">
        <v>1546</v>
      </c>
      <c r="C664" t="s">
        <v>213</v>
      </c>
      <c r="D664" t="s">
        <v>162</v>
      </c>
      <c r="E664" s="1">
        <v>25883.81</v>
      </c>
      <c r="F664" s="1">
        <v>25883.81</v>
      </c>
      <c r="G664" t="s">
        <v>1547</v>
      </c>
      <c r="H664" t="s">
        <v>1596</v>
      </c>
      <c r="I664" t="s">
        <v>19</v>
      </c>
      <c r="J664" t="s">
        <v>1597</v>
      </c>
      <c r="K664" t="s">
        <v>67</v>
      </c>
      <c r="L664" s="1">
        <v>1153.24</v>
      </c>
      <c r="M664" s="1">
        <v>198.88</v>
      </c>
      <c r="N664" s="1">
        <v>180.8</v>
      </c>
      <c r="O664" t="s">
        <v>67</v>
      </c>
      <c r="P664" t="s">
        <v>22</v>
      </c>
      <c r="Q664" s="4">
        <f t="shared" si="33"/>
        <v>43567</v>
      </c>
      <c r="R664" s="5">
        <f t="shared" si="34"/>
        <v>18</v>
      </c>
      <c r="S664" s="39">
        <f t="shared" si="35"/>
        <v>783126</v>
      </c>
    </row>
    <row r="665" spans="1:19">
      <c r="A665" t="s">
        <v>1545</v>
      </c>
      <c r="B665" t="s">
        <v>1546</v>
      </c>
      <c r="C665" t="s">
        <v>213</v>
      </c>
      <c r="D665" t="s">
        <v>162</v>
      </c>
      <c r="E665" s="1">
        <v>25883.81</v>
      </c>
      <c r="F665" s="1">
        <v>25883.81</v>
      </c>
      <c r="G665" t="s">
        <v>1547</v>
      </c>
      <c r="H665" t="s">
        <v>1598</v>
      </c>
      <c r="I665" t="s">
        <v>19</v>
      </c>
      <c r="J665" t="s">
        <v>1599</v>
      </c>
      <c r="K665" t="s">
        <v>67</v>
      </c>
      <c r="L665" s="1">
        <v>1026.92</v>
      </c>
      <c r="M665" s="1">
        <v>1026.92</v>
      </c>
      <c r="N665" s="1">
        <v>933.56</v>
      </c>
      <c r="O665" t="s">
        <v>67</v>
      </c>
      <c r="P665" t="s">
        <v>22</v>
      </c>
      <c r="Q665" s="4">
        <f t="shared" si="33"/>
        <v>43567</v>
      </c>
      <c r="R665" s="5">
        <f t="shared" si="34"/>
        <v>18</v>
      </c>
      <c r="S665" s="39">
        <f t="shared" si="35"/>
        <v>783126</v>
      </c>
    </row>
    <row r="666" spans="1:19">
      <c r="A666" t="s">
        <v>1545</v>
      </c>
      <c r="B666" t="s">
        <v>1546</v>
      </c>
      <c r="C666" t="s">
        <v>213</v>
      </c>
      <c r="D666" t="s">
        <v>162</v>
      </c>
      <c r="E666" s="1">
        <v>25883.81</v>
      </c>
      <c r="F666" s="1">
        <v>25883.81</v>
      </c>
      <c r="G666" t="s">
        <v>1547</v>
      </c>
      <c r="H666" t="s">
        <v>1600</v>
      </c>
      <c r="I666" t="s">
        <v>19</v>
      </c>
      <c r="J666" t="s">
        <v>1601</v>
      </c>
      <c r="K666" t="s">
        <v>67</v>
      </c>
      <c r="L666" s="1">
        <v>1862.52</v>
      </c>
      <c r="M666" s="1">
        <v>1862.52</v>
      </c>
      <c r="N666" s="1">
        <v>1693.2</v>
      </c>
      <c r="O666" t="s">
        <v>67</v>
      </c>
      <c r="P666" t="s">
        <v>22</v>
      </c>
      <c r="Q666" s="4">
        <f t="shared" si="33"/>
        <v>43567</v>
      </c>
      <c r="R666" s="5">
        <f t="shared" si="34"/>
        <v>18</v>
      </c>
      <c r="S666" s="39">
        <f t="shared" si="35"/>
        <v>783126</v>
      </c>
    </row>
    <row r="667" spans="1:19">
      <c r="A667" t="s">
        <v>1545</v>
      </c>
      <c r="B667" t="s">
        <v>1546</v>
      </c>
      <c r="C667" t="s">
        <v>213</v>
      </c>
      <c r="D667" t="s">
        <v>162</v>
      </c>
      <c r="E667" s="1">
        <v>25883.81</v>
      </c>
      <c r="F667" s="1">
        <v>25883.81</v>
      </c>
      <c r="G667" t="s">
        <v>1547</v>
      </c>
      <c r="H667" t="s">
        <v>1602</v>
      </c>
      <c r="I667" t="s">
        <v>19</v>
      </c>
      <c r="J667" t="s">
        <v>1603</v>
      </c>
      <c r="K667" t="s">
        <v>67</v>
      </c>
      <c r="L667" s="1">
        <v>3363.36</v>
      </c>
      <c r="M667" s="1">
        <v>672.67</v>
      </c>
      <c r="N667" s="1">
        <v>611.52</v>
      </c>
      <c r="O667" t="s">
        <v>67</v>
      </c>
      <c r="P667" t="s">
        <v>22</v>
      </c>
      <c r="Q667" s="4">
        <f t="shared" si="33"/>
        <v>43567</v>
      </c>
      <c r="R667" s="5">
        <f t="shared" si="34"/>
        <v>18</v>
      </c>
      <c r="S667" s="39">
        <f t="shared" si="35"/>
        <v>783126</v>
      </c>
    </row>
    <row r="668" spans="1:19">
      <c r="A668" t="s">
        <v>1545</v>
      </c>
      <c r="B668" t="s">
        <v>1546</v>
      </c>
      <c r="C668" t="s">
        <v>213</v>
      </c>
      <c r="D668" t="s">
        <v>162</v>
      </c>
      <c r="E668" s="1">
        <v>25883.81</v>
      </c>
      <c r="F668" s="1">
        <v>25883.81</v>
      </c>
      <c r="G668" t="s">
        <v>1547</v>
      </c>
      <c r="H668" t="s">
        <v>1602</v>
      </c>
      <c r="I668" t="s">
        <v>19</v>
      </c>
      <c r="J668" t="s">
        <v>1603</v>
      </c>
      <c r="K668" t="s">
        <v>67</v>
      </c>
      <c r="L668" s="1">
        <v>3363.36</v>
      </c>
      <c r="M668" s="1">
        <v>672.67</v>
      </c>
      <c r="N668" s="1">
        <v>611.52</v>
      </c>
      <c r="O668" t="s">
        <v>67</v>
      </c>
      <c r="P668" t="s">
        <v>22</v>
      </c>
      <c r="Q668" s="4">
        <f t="shared" si="33"/>
        <v>43567</v>
      </c>
      <c r="R668" s="5">
        <f t="shared" si="34"/>
        <v>18</v>
      </c>
      <c r="S668" s="39">
        <f t="shared" si="35"/>
        <v>783126</v>
      </c>
    </row>
    <row r="669" spans="1:19">
      <c r="A669" t="s">
        <v>1545</v>
      </c>
      <c r="B669" t="s">
        <v>1546</v>
      </c>
      <c r="C669" t="s">
        <v>213</v>
      </c>
      <c r="D669" t="s">
        <v>162</v>
      </c>
      <c r="E669" s="1">
        <v>25883.81</v>
      </c>
      <c r="F669" s="1">
        <v>25883.81</v>
      </c>
      <c r="G669" t="s">
        <v>1547</v>
      </c>
      <c r="H669" t="s">
        <v>1602</v>
      </c>
      <c r="I669" t="s">
        <v>19</v>
      </c>
      <c r="J669" t="s">
        <v>1603</v>
      </c>
      <c r="K669" t="s">
        <v>67</v>
      </c>
      <c r="L669" s="1">
        <v>3363.36</v>
      </c>
      <c r="M669" s="1">
        <v>672.67</v>
      </c>
      <c r="N669" s="1">
        <v>611.52</v>
      </c>
      <c r="O669" t="s">
        <v>67</v>
      </c>
      <c r="P669" t="s">
        <v>22</v>
      </c>
      <c r="Q669" s="4">
        <f t="shared" si="33"/>
        <v>43567</v>
      </c>
      <c r="R669" s="5">
        <f t="shared" si="34"/>
        <v>18</v>
      </c>
      <c r="S669" s="39">
        <f t="shared" si="35"/>
        <v>783126</v>
      </c>
    </row>
    <row r="670" spans="1:19">
      <c r="A670" t="s">
        <v>1545</v>
      </c>
      <c r="B670" t="s">
        <v>1546</v>
      </c>
      <c r="C670" t="s">
        <v>213</v>
      </c>
      <c r="D670" t="s">
        <v>162</v>
      </c>
      <c r="E670" s="1">
        <v>25883.81</v>
      </c>
      <c r="F670" s="1">
        <v>25883.81</v>
      </c>
      <c r="G670" t="s">
        <v>1547</v>
      </c>
      <c r="H670" t="s">
        <v>1602</v>
      </c>
      <c r="I670" t="s">
        <v>19</v>
      </c>
      <c r="J670" t="s">
        <v>1603</v>
      </c>
      <c r="K670" t="s">
        <v>67</v>
      </c>
      <c r="L670" s="1">
        <v>3363.36</v>
      </c>
      <c r="M670" s="1">
        <v>672.67</v>
      </c>
      <c r="N670" s="1">
        <v>611.52</v>
      </c>
      <c r="O670" t="s">
        <v>67</v>
      </c>
      <c r="P670" t="s">
        <v>22</v>
      </c>
      <c r="Q670" s="4">
        <f t="shared" si="33"/>
        <v>43567</v>
      </c>
      <c r="R670" s="5">
        <f t="shared" si="34"/>
        <v>18</v>
      </c>
      <c r="S670" s="39">
        <f t="shared" si="35"/>
        <v>783126</v>
      </c>
    </row>
    <row r="671" spans="1:19">
      <c r="A671" t="s">
        <v>1545</v>
      </c>
      <c r="B671" t="s">
        <v>1546</v>
      </c>
      <c r="C671" t="s">
        <v>213</v>
      </c>
      <c r="D671" t="s">
        <v>162</v>
      </c>
      <c r="E671" s="1">
        <v>25883.81</v>
      </c>
      <c r="F671" s="1">
        <v>25883.81</v>
      </c>
      <c r="G671" t="s">
        <v>1547</v>
      </c>
      <c r="H671" t="s">
        <v>1602</v>
      </c>
      <c r="I671" t="s">
        <v>19</v>
      </c>
      <c r="J671" t="s">
        <v>1603</v>
      </c>
      <c r="K671" t="s">
        <v>67</v>
      </c>
      <c r="L671" s="1">
        <v>3363.36</v>
      </c>
      <c r="M671" s="1">
        <v>672.68</v>
      </c>
      <c r="N671" s="1">
        <v>611.53</v>
      </c>
      <c r="O671" t="s">
        <v>67</v>
      </c>
      <c r="P671" t="s">
        <v>22</v>
      </c>
      <c r="Q671" s="4">
        <f t="shared" si="33"/>
        <v>43567</v>
      </c>
      <c r="R671" s="5">
        <f t="shared" si="34"/>
        <v>18</v>
      </c>
      <c r="S671" s="39">
        <f t="shared" si="35"/>
        <v>783126</v>
      </c>
    </row>
    <row r="672" spans="1:19">
      <c r="A672" t="s">
        <v>1604</v>
      </c>
      <c r="B672" t="s">
        <v>1605</v>
      </c>
      <c r="C672" t="s">
        <v>213</v>
      </c>
      <c r="D672" t="s">
        <v>162</v>
      </c>
      <c r="E672" s="1">
        <v>22130.07</v>
      </c>
      <c r="F672" s="1">
        <v>22130.07</v>
      </c>
      <c r="G672" t="s">
        <v>1547</v>
      </c>
      <c r="H672" t="s">
        <v>1606</v>
      </c>
      <c r="I672" t="s">
        <v>19</v>
      </c>
      <c r="J672" t="s">
        <v>1607</v>
      </c>
      <c r="K672" t="s">
        <v>67</v>
      </c>
      <c r="L672" s="1">
        <v>1373.46</v>
      </c>
      <c r="M672" s="1">
        <v>330</v>
      </c>
      <c r="N672" s="1">
        <v>300</v>
      </c>
      <c r="O672" t="s">
        <v>67</v>
      </c>
      <c r="P672" t="s">
        <v>22</v>
      </c>
      <c r="Q672" s="4">
        <f t="shared" si="33"/>
        <v>43567</v>
      </c>
      <c r="R672" s="5">
        <f t="shared" si="34"/>
        <v>18</v>
      </c>
      <c r="S672" s="39">
        <f t="shared" si="35"/>
        <v>783126</v>
      </c>
    </row>
    <row r="673" spans="1:19">
      <c r="A673" t="s">
        <v>1604</v>
      </c>
      <c r="B673" t="s">
        <v>1605</v>
      </c>
      <c r="C673" t="s">
        <v>213</v>
      </c>
      <c r="D673" t="s">
        <v>162</v>
      </c>
      <c r="E673" s="1">
        <v>22130.07</v>
      </c>
      <c r="F673" s="1">
        <v>22130.07</v>
      </c>
      <c r="G673" t="s">
        <v>1547</v>
      </c>
      <c r="H673" t="s">
        <v>1606</v>
      </c>
      <c r="I673" t="s">
        <v>19</v>
      </c>
      <c r="J673" t="s">
        <v>1607</v>
      </c>
      <c r="K673" t="s">
        <v>67</v>
      </c>
      <c r="L673" s="1">
        <v>1373.46</v>
      </c>
      <c r="M673" s="1">
        <v>1043.46</v>
      </c>
      <c r="N673" s="1">
        <v>948.6</v>
      </c>
      <c r="O673" t="s">
        <v>67</v>
      </c>
      <c r="P673" t="s">
        <v>22</v>
      </c>
      <c r="Q673" s="4">
        <f t="shared" si="33"/>
        <v>43567</v>
      </c>
      <c r="R673" s="5">
        <f t="shared" si="34"/>
        <v>18</v>
      </c>
      <c r="S673" s="39">
        <f t="shared" si="35"/>
        <v>783126</v>
      </c>
    </row>
    <row r="674" spans="1:19">
      <c r="A674" t="s">
        <v>1604</v>
      </c>
      <c r="B674" t="s">
        <v>1605</v>
      </c>
      <c r="C674" t="s">
        <v>213</v>
      </c>
      <c r="D674" t="s">
        <v>162</v>
      </c>
      <c r="E674" s="1">
        <v>22130.07</v>
      </c>
      <c r="F674" s="1">
        <v>22130.07</v>
      </c>
      <c r="G674" t="s">
        <v>1547</v>
      </c>
      <c r="H674" t="s">
        <v>1608</v>
      </c>
      <c r="I674" t="s">
        <v>19</v>
      </c>
      <c r="J674" t="s">
        <v>60</v>
      </c>
      <c r="K674" t="s">
        <v>67</v>
      </c>
      <c r="L674" s="1">
        <v>1331.39</v>
      </c>
      <c r="M674" s="1">
        <v>665.69</v>
      </c>
      <c r="N674" s="1">
        <v>605.16999999999996</v>
      </c>
      <c r="O674" t="s">
        <v>67</v>
      </c>
      <c r="P674" t="s">
        <v>22</v>
      </c>
      <c r="Q674" s="4">
        <f t="shared" si="33"/>
        <v>43567</v>
      </c>
      <c r="R674" s="5">
        <f t="shared" si="34"/>
        <v>18</v>
      </c>
      <c r="S674" s="39">
        <f t="shared" si="35"/>
        <v>783126</v>
      </c>
    </row>
    <row r="675" spans="1:19">
      <c r="A675" t="s">
        <v>1604</v>
      </c>
      <c r="B675" t="s">
        <v>1605</v>
      </c>
      <c r="C675" t="s">
        <v>213</v>
      </c>
      <c r="D675" t="s">
        <v>162</v>
      </c>
      <c r="E675" s="1">
        <v>22130.07</v>
      </c>
      <c r="F675" s="1">
        <v>22130.07</v>
      </c>
      <c r="G675" t="s">
        <v>1547</v>
      </c>
      <c r="H675" t="s">
        <v>1608</v>
      </c>
      <c r="I675" t="s">
        <v>19</v>
      </c>
      <c r="J675" t="s">
        <v>60</v>
      </c>
      <c r="K675" t="s">
        <v>67</v>
      </c>
      <c r="L675" s="1">
        <v>1331.39</v>
      </c>
      <c r="M675" s="1">
        <v>665.7</v>
      </c>
      <c r="N675" s="1">
        <v>605.17999999999995</v>
      </c>
      <c r="O675" t="s">
        <v>67</v>
      </c>
      <c r="P675" t="s">
        <v>22</v>
      </c>
      <c r="Q675" s="4">
        <f t="shared" si="33"/>
        <v>43567</v>
      </c>
      <c r="R675" s="5">
        <f t="shared" si="34"/>
        <v>18</v>
      </c>
      <c r="S675" s="39">
        <f t="shared" si="35"/>
        <v>783126</v>
      </c>
    </row>
    <row r="676" spans="1:19">
      <c r="A676" t="s">
        <v>1604</v>
      </c>
      <c r="B676" t="s">
        <v>1605</v>
      </c>
      <c r="C676" t="s">
        <v>213</v>
      </c>
      <c r="D676" t="s">
        <v>162</v>
      </c>
      <c r="E676" s="1">
        <v>22130.07</v>
      </c>
      <c r="F676" s="1">
        <v>22130.07</v>
      </c>
      <c r="G676" t="s">
        <v>1547</v>
      </c>
      <c r="H676" t="s">
        <v>1609</v>
      </c>
      <c r="I676" t="s">
        <v>19</v>
      </c>
      <c r="J676" t="s">
        <v>559</v>
      </c>
      <c r="K676" t="s">
        <v>67</v>
      </c>
      <c r="L676" s="1">
        <v>1215.06</v>
      </c>
      <c r="M676" s="1">
        <v>405.02</v>
      </c>
      <c r="N676" s="1">
        <v>368.2</v>
      </c>
      <c r="O676" t="s">
        <v>67</v>
      </c>
      <c r="P676" t="s">
        <v>22</v>
      </c>
      <c r="Q676" s="4">
        <f t="shared" si="33"/>
        <v>43567</v>
      </c>
      <c r="R676" s="5">
        <f t="shared" si="34"/>
        <v>18</v>
      </c>
      <c r="S676" s="39">
        <f t="shared" si="35"/>
        <v>783126</v>
      </c>
    </row>
    <row r="677" spans="1:19">
      <c r="A677" t="s">
        <v>1604</v>
      </c>
      <c r="B677" t="s">
        <v>1605</v>
      </c>
      <c r="C677" t="s">
        <v>213</v>
      </c>
      <c r="D677" t="s">
        <v>162</v>
      </c>
      <c r="E677" s="1">
        <v>22130.07</v>
      </c>
      <c r="F677" s="1">
        <v>22130.07</v>
      </c>
      <c r="G677" t="s">
        <v>1547</v>
      </c>
      <c r="H677" t="s">
        <v>1609</v>
      </c>
      <c r="I677" t="s">
        <v>19</v>
      </c>
      <c r="J677" t="s">
        <v>559</v>
      </c>
      <c r="K677" t="s">
        <v>67</v>
      </c>
      <c r="L677" s="1">
        <v>1215.06</v>
      </c>
      <c r="M677" s="1">
        <v>405.02</v>
      </c>
      <c r="N677" s="1">
        <v>368.2</v>
      </c>
      <c r="O677" t="s">
        <v>67</v>
      </c>
      <c r="P677" t="s">
        <v>22</v>
      </c>
      <c r="Q677" s="4">
        <f t="shared" si="33"/>
        <v>43567</v>
      </c>
      <c r="R677" s="5">
        <f t="shared" si="34"/>
        <v>18</v>
      </c>
      <c r="S677" s="39">
        <f t="shared" si="35"/>
        <v>783126</v>
      </c>
    </row>
    <row r="678" spans="1:19">
      <c r="A678" t="s">
        <v>1604</v>
      </c>
      <c r="B678" t="s">
        <v>1605</v>
      </c>
      <c r="C678" t="s">
        <v>213</v>
      </c>
      <c r="D678" t="s">
        <v>162</v>
      </c>
      <c r="E678" s="1">
        <v>22130.07</v>
      </c>
      <c r="F678" s="1">
        <v>22130.07</v>
      </c>
      <c r="G678" t="s">
        <v>1547</v>
      </c>
      <c r="H678" t="s">
        <v>1609</v>
      </c>
      <c r="I678" t="s">
        <v>19</v>
      </c>
      <c r="J678" t="s">
        <v>559</v>
      </c>
      <c r="K678" t="s">
        <v>67</v>
      </c>
      <c r="L678" s="1">
        <v>1215.06</v>
      </c>
      <c r="M678" s="1">
        <v>405.02</v>
      </c>
      <c r="N678" s="1">
        <v>368.2</v>
      </c>
      <c r="O678" t="s">
        <v>67</v>
      </c>
      <c r="P678" t="s">
        <v>22</v>
      </c>
      <c r="Q678" s="4">
        <f t="shared" si="33"/>
        <v>43567</v>
      </c>
      <c r="R678" s="5">
        <f t="shared" si="34"/>
        <v>18</v>
      </c>
      <c r="S678" s="39">
        <f t="shared" si="35"/>
        <v>783126</v>
      </c>
    </row>
    <row r="679" spans="1:19">
      <c r="A679" t="s">
        <v>1604</v>
      </c>
      <c r="B679" t="s">
        <v>1605</v>
      </c>
      <c r="C679" t="s">
        <v>213</v>
      </c>
      <c r="D679" t="s">
        <v>162</v>
      </c>
      <c r="E679" s="1">
        <v>22130.07</v>
      </c>
      <c r="F679" s="1">
        <v>22130.07</v>
      </c>
      <c r="G679" t="s">
        <v>1547</v>
      </c>
      <c r="H679" t="s">
        <v>1610</v>
      </c>
      <c r="I679" t="s">
        <v>19</v>
      </c>
      <c r="J679" t="s">
        <v>1611</v>
      </c>
      <c r="K679" t="s">
        <v>67</v>
      </c>
      <c r="L679" s="1">
        <v>1452</v>
      </c>
      <c r="M679" s="1">
        <v>82.5</v>
      </c>
      <c r="N679" s="1">
        <v>75</v>
      </c>
      <c r="O679" t="s">
        <v>67</v>
      </c>
      <c r="P679" t="s">
        <v>22</v>
      </c>
      <c r="Q679" s="4">
        <f t="shared" si="33"/>
        <v>43567</v>
      </c>
      <c r="R679" s="5">
        <f t="shared" si="34"/>
        <v>18</v>
      </c>
      <c r="S679" s="39">
        <f t="shared" si="35"/>
        <v>783126</v>
      </c>
    </row>
    <row r="680" spans="1:19">
      <c r="A680" t="s">
        <v>1604</v>
      </c>
      <c r="B680" t="s">
        <v>1605</v>
      </c>
      <c r="C680" t="s">
        <v>213</v>
      </c>
      <c r="D680" t="s">
        <v>162</v>
      </c>
      <c r="E680" s="1">
        <v>22130.07</v>
      </c>
      <c r="F680" s="1">
        <v>22130.07</v>
      </c>
      <c r="G680" t="s">
        <v>1547</v>
      </c>
      <c r="H680" t="s">
        <v>1610</v>
      </c>
      <c r="I680" t="s">
        <v>19</v>
      </c>
      <c r="J680" t="s">
        <v>1611</v>
      </c>
      <c r="K680" t="s">
        <v>67</v>
      </c>
      <c r="L680" s="1">
        <v>1452</v>
      </c>
      <c r="M680" s="1">
        <v>132</v>
      </c>
      <c r="N680" s="1">
        <v>120</v>
      </c>
      <c r="O680" t="s">
        <v>67</v>
      </c>
      <c r="P680" t="s">
        <v>22</v>
      </c>
      <c r="Q680" s="4">
        <f t="shared" si="33"/>
        <v>43567</v>
      </c>
      <c r="R680" s="5">
        <f t="shared" si="34"/>
        <v>18</v>
      </c>
      <c r="S680" s="39">
        <f t="shared" si="35"/>
        <v>783126</v>
      </c>
    </row>
    <row r="681" spans="1:19">
      <c r="A681" t="s">
        <v>1604</v>
      </c>
      <c r="B681" t="s">
        <v>1605</v>
      </c>
      <c r="C681" t="s">
        <v>213</v>
      </c>
      <c r="D681" t="s">
        <v>162</v>
      </c>
      <c r="E681" s="1">
        <v>22130.07</v>
      </c>
      <c r="F681" s="1">
        <v>22130.07</v>
      </c>
      <c r="G681" t="s">
        <v>1547</v>
      </c>
      <c r="H681" t="s">
        <v>1610</v>
      </c>
      <c r="I681" t="s">
        <v>19</v>
      </c>
      <c r="J681" t="s">
        <v>1611</v>
      </c>
      <c r="K681" t="s">
        <v>67</v>
      </c>
      <c r="L681" s="1">
        <v>1452</v>
      </c>
      <c r="M681" s="1">
        <v>1237.5</v>
      </c>
      <c r="N681" s="1">
        <v>1125</v>
      </c>
      <c r="O681" t="s">
        <v>67</v>
      </c>
      <c r="P681" t="s">
        <v>22</v>
      </c>
      <c r="Q681" s="4">
        <f t="shared" si="33"/>
        <v>43567</v>
      </c>
      <c r="R681" s="5">
        <f t="shared" si="34"/>
        <v>18</v>
      </c>
      <c r="S681" s="39">
        <f t="shared" si="35"/>
        <v>783126</v>
      </c>
    </row>
    <row r="682" spans="1:19">
      <c r="A682" t="s">
        <v>1604</v>
      </c>
      <c r="B682" t="s">
        <v>1605</v>
      </c>
      <c r="C682" t="s">
        <v>213</v>
      </c>
      <c r="D682" t="s">
        <v>162</v>
      </c>
      <c r="E682" s="1">
        <v>22130.07</v>
      </c>
      <c r="F682" s="1">
        <v>22130.07</v>
      </c>
      <c r="G682" t="s">
        <v>1547</v>
      </c>
      <c r="H682" t="s">
        <v>1612</v>
      </c>
      <c r="I682" t="s">
        <v>19</v>
      </c>
      <c r="J682" t="s">
        <v>1613</v>
      </c>
      <c r="K682" t="s">
        <v>67</v>
      </c>
      <c r="L682" s="1">
        <v>237.93</v>
      </c>
      <c r="M682" s="1">
        <v>237.93</v>
      </c>
      <c r="N682" s="1">
        <v>216.3</v>
      </c>
      <c r="O682" t="s">
        <v>67</v>
      </c>
      <c r="P682" t="s">
        <v>22</v>
      </c>
      <c r="Q682" s="4">
        <f t="shared" si="33"/>
        <v>43567</v>
      </c>
      <c r="R682" s="5">
        <f t="shared" si="34"/>
        <v>18</v>
      </c>
      <c r="S682" s="39">
        <f t="shared" si="35"/>
        <v>783126</v>
      </c>
    </row>
    <row r="683" spans="1:19">
      <c r="A683" t="s">
        <v>1604</v>
      </c>
      <c r="B683" t="s">
        <v>1605</v>
      </c>
      <c r="C683" t="s">
        <v>213</v>
      </c>
      <c r="D683" t="s">
        <v>162</v>
      </c>
      <c r="E683" s="1">
        <v>22130.07</v>
      </c>
      <c r="F683" s="1">
        <v>22130.07</v>
      </c>
      <c r="G683" t="s">
        <v>1547</v>
      </c>
      <c r="H683" t="s">
        <v>1614</v>
      </c>
      <c r="I683" t="s">
        <v>19</v>
      </c>
      <c r="J683" t="s">
        <v>1615</v>
      </c>
      <c r="K683" t="s">
        <v>67</v>
      </c>
      <c r="L683" s="1">
        <v>3273.05</v>
      </c>
      <c r="M683" s="1">
        <v>363.67</v>
      </c>
      <c r="N683" s="1">
        <v>262.87</v>
      </c>
      <c r="O683" t="s">
        <v>67</v>
      </c>
      <c r="P683" t="s">
        <v>22</v>
      </c>
      <c r="Q683" s="4">
        <f t="shared" si="33"/>
        <v>43567</v>
      </c>
      <c r="R683" s="5">
        <f t="shared" si="34"/>
        <v>18</v>
      </c>
      <c r="S683" s="39">
        <f t="shared" si="35"/>
        <v>783126</v>
      </c>
    </row>
    <row r="684" spans="1:19">
      <c r="A684" t="s">
        <v>1604</v>
      </c>
      <c r="B684" t="s">
        <v>1605</v>
      </c>
      <c r="C684" t="s">
        <v>213</v>
      </c>
      <c r="D684" t="s">
        <v>162</v>
      </c>
      <c r="E684" s="1">
        <v>22130.07</v>
      </c>
      <c r="F684" s="1">
        <v>22130.07</v>
      </c>
      <c r="G684" t="s">
        <v>1547</v>
      </c>
      <c r="H684" t="s">
        <v>1614</v>
      </c>
      <c r="I684" t="s">
        <v>19</v>
      </c>
      <c r="J684" t="s">
        <v>1615</v>
      </c>
      <c r="K684" t="s">
        <v>67</v>
      </c>
      <c r="L684" s="1">
        <v>3273.05</v>
      </c>
      <c r="M684" s="1">
        <v>363.69</v>
      </c>
      <c r="N684" s="1">
        <v>335.41</v>
      </c>
      <c r="O684" t="s">
        <v>67</v>
      </c>
      <c r="P684" t="s">
        <v>22</v>
      </c>
      <c r="Q684" s="4">
        <f t="shared" si="33"/>
        <v>43567</v>
      </c>
      <c r="R684" s="5">
        <f t="shared" si="34"/>
        <v>18</v>
      </c>
      <c r="S684" s="39">
        <f t="shared" si="35"/>
        <v>783126</v>
      </c>
    </row>
    <row r="685" spans="1:19">
      <c r="A685" t="s">
        <v>1604</v>
      </c>
      <c r="B685" t="s">
        <v>1605</v>
      </c>
      <c r="C685" t="s">
        <v>213</v>
      </c>
      <c r="D685" t="s">
        <v>162</v>
      </c>
      <c r="E685" s="1">
        <v>22130.07</v>
      </c>
      <c r="F685" s="1">
        <v>22130.07</v>
      </c>
      <c r="G685" t="s">
        <v>1547</v>
      </c>
      <c r="H685" t="s">
        <v>1614</v>
      </c>
      <c r="I685" t="s">
        <v>19</v>
      </c>
      <c r="J685" t="s">
        <v>1615</v>
      </c>
      <c r="K685" t="s">
        <v>67</v>
      </c>
      <c r="L685" s="1">
        <v>3273.05</v>
      </c>
      <c r="M685" s="1">
        <v>363.67</v>
      </c>
      <c r="N685" s="1">
        <v>314.02</v>
      </c>
      <c r="O685" t="s">
        <v>67</v>
      </c>
      <c r="P685" t="s">
        <v>22</v>
      </c>
      <c r="Q685" s="4">
        <f t="shared" si="33"/>
        <v>43567</v>
      </c>
      <c r="R685" s="5">
        <f t="shared" si="34"/>
        <v>18</v>
      </c>
      <c r="S685" s="39">
        <f t="shared" si="35"/>
        <v>783126</v>
      </c>
    </row>
    <row r="686" spans="1:19">
      <c r="A686" t="s">
        <v>1604</v>
      </c>
      <c r="B686" t="s">
        <v>1605</v>
      </c>
      <c r="C686" t="s">
        <v>213</v>
      </c>
      <c r="D686" t="s">
        <v>162</v>
      </c>
      <c r="E686" s="1">
        <v>22130.07</v>
      </c>
      <c r="F686" s="1">
        <v>22130.07</v>
      </c>
      <c r="G686" t="s">
        <v>1547</v>
      </c>
      <c r="H686" t="s">
        <v>1614</v>
      </c>
      <c r="I686" t="s">
        <v>19</v>
      </c>
      <c r="J686" t="s">
        <v>1615</v>
      </c>
      <c r="K686" t="s">
        <v>67</v>
      </c>
      <c r="L686" s="1">
        <v>3273.05</v>
      </c>
      <c r="M686" s="1">
        <v>363.67</v>
      </c>
      <c r="N686" s="1">
        <v>330.61</v>
      </c>
      <c r="O686" t="s">
        <v>67</v>
      </c>
      <c r="P686" t="s">
        <v>22</v>
      </c>
      <c r="Q686" s="4">
        <f t="shared" si="33"/>
        <v>43567</v>
      </c>
      <c r="R686" s="5">
        <f t="shared" si="34"/>
        <v>18</v>
      </c>
      <c r="S686" s="39">
        <f t="shared" si="35"/>
        <v>783126</v>
      </c>
    </row>
    <row r="687" spans="1:19">
      <c r="A687" t="s">
        <v>1604</v>
      </c>
      <c r="B687" t="s">
        <v>1605</v>
      </c>
      <c r="C687" t="s">
        <v>213</v>
      </c>
      <c r="D687" t="s">
        <v>162</v>
      </c>
      <c r="E687" s="1">
        <v>22130.07</v>
      </c>
      <c r="F687" s="1">
        <v>22130.07</v>
      </c>
      <c r="G687" t="s">
        <v>1547</v>
      </c>
      <c r="H687" t="s">
        <v>1614</v>
      </c>
      <c r="I687" t="s">
        <v>19</v>
      </c>
      <c r="J687" t="s">
        <v>1615</v>
      </c>
      <c r="K687" t="s">
        <v>67</v>
      </c>
      <c r="L687" s="1">
        <v>3273.05</v>
      </c>
      <c r="M687" s="1">
        <v>363.67</v>
      </c>
      <c r="N687" s="1">
        <v>354.29</v>
      </c>
      <c r="O687" t="s">
        <v>67</v>
      </c>
      <c r="P687" t="s">
        <v>22</v>
      </c>
      <c r="Q687" s="4">
        <f t="shared" si="33"/>
        <v>43567</v>
      </c>
      <c r="R687" s="5">
        <f t="shared" si="34"/>
        <v>18</v>
      </c>
      <c r="S687" s="39">
        <f t="shared" si="35"/>
        <v>783126</v>
      </c>
    </row>
    <row r="688" spans="1:19">
      <c r="A688" t="s">
        <v>1604</v>
      </c>
      <c r="B688" t="s">
        <v>1605</v>
      </c>
      <c r="C688" t="s">
        <v>213</v>
      </c>
      <c r="D688" t="s">
        <v>162</v>
      </c>
      <c r="E688" s="1">
        <v>22130.07</v>
      </c>
      <c r="F688" s="1">
        <v>22130.07</v>
      </c>
      <c r="G688" t="s">
        <v>1547</v>
      </c>
      <c r="H688" t="s">
        <v>1614</v>
      </c>
      <c r="I688" t="s">
        <v>19</v>
      </c>
      <c r="J688" t="s">
        <v>1615</v>
      </c>
      <c r="K688" t="s">
        <v>67</v>
      </c>
      <c r="L688" s="1">
        <v>3273.05</v>
      </c>
      <c r="M688" s="1">
        <v>363.67</v>
      </c>
      <c r="N688" s="1">
        <v>355.66</v>
      </c>
      <c r="O688" t="s">
        <v>67</v>
      </c>
      <c r="P688" t="s">
        <v>22</v>
      </c>
      <c r="Q688" s="4">
        <f t="shared" si="33"/>
        <v>43567</v>
      </c>
      <c r="R688" s="5">
        <f t="shared" si="34"/>
        <v>18</v>
      </c>
      <c r="S688" s="39">
        <f t="shared" si="35"/>
        <v>783126</v>
      </c>
    </row>
    <row r="689" spans="1:19">
      <c r="A689" t="s">
        <v>1604</v>
      </c>
      <c r="B689" t="s">
        <v>1605</v>
      </c>
      <c r="C689" t="s">
        <v>213</v>
      </c>
      <c r="D689" t="s">
        <v>162</v>
      </c>
      <c r="E689" s="1">
        <v>22130.07</v>
      </c>
      <c r="F689" s="1">
        <v>22130.07</v>
      </c>
      <c r="G689" t="s">
        <v>1547</v>
      </c>
      <c r="H689" t="s">
        <v>1614</v>
      </c>
      <c r="I689" t="s">
        <v>19</v>
      </c>
      <c r="J689" t="s">
        <v>1615</v>
      </c>
      <c r="K689" t="s">
        <v>67</v>
      </c>
      <c r="L689" s="1">
        <v>3273.05</v>
      </c>
      <c r="M689" s="1">
        <v>363.67</v>
      </c>
      <c r="N689" s="1">
        <v>358.67</v>
      </c>
      <c r="O689" t="s">
        <v>67</v>
      </c>
      <c r="P689" t="s">
        <v>22</v>
      </c>
      <c r="Q689" s="4">
        <f t="shared" si="33"/>
        <v>43567</v>
      </c>
      <c r="R689" s="5">
        <f t="shared" si="34"/>
        <v>18</v>
      </c>
      <c r="S689" s="39">
        <f t="shared" si="35"/>
        <v>783126</v>
      </c>
    </row>
    <row r="690" spans="1:19">
      <c r="A690" t="s">
        <v>1604</v>
      </c>
      <c r="B690" t="s">
        <v>1605</v>
      </c>
      <c r="C690" t="s">
        <v>213</v>
      </c>
      <c r="D690" t="s">
        <v>162</v>
      </c>
      <c r="E690" s="1">
        <v>22130.07</v>
      </c>
      <c r="F690" s="1">
        <v>22130.07</v>
      </c>
      <c r="G690" t="s">
        <v>1547</v>
      </c>
      <c r="H690" t="s">
        <v>1614</v>
      </c>
      <c r="I690" t="s">
        <v>19</v>
      </c>
      <c r="J690" t="s">
        <v>1615</v>
      </c>
      <c r="K690" t="s">
        <v>67</v>
      </c>
      <c r="L690" s="1">
        <v>3273.05</v>
      </c>
      <c r="M690" s="1">
        <v>363.67</v>
      </c>
      <c r="N690" s="1">
        <v>330.61</v>
      </c>
      <c r="O690" t="s">
        <v>67</v>
      </c>
      <c r="P690" t="s">
        <v>22</v>
      </c>
      <c r="Q690" s="4">
        <f t="shared" si="33"/>
        <v>43567</v>
      </c>
      <c r="R690" s="5">
        <f t="shared" si="34"/>
        <v>18</v>
      </c>
      <c r="S690" s="39">
        <f t="shared" si="35"/>
        <v>783126</v>
      </c>
    </row>
    <row r="691" spans="1:19">
      <c r="A691" t="s">
        <v>1604</v>
      </c>
      <c r="B691" t="s">
        <v>1605</v>
      </c>
      <c r="C691" t="s">
        <v>213</v>
      </c>
      <c r="D691" t="s">
        <v>162</v>
      </c>
      <c r="E691" s="1">
        <v>22130.07</v>
      </c>
      <c r="F691" s="1">
        <v>22130.07</v>
      </c>
      <c r="G691" t="s">
        <v>1547</v>
      </c>
      <c r="H691" t="s">
        <v>1614</v>
      </c>
      <c r="I691" t="s">
        <v>19</v>
      </c>
      <c r="J691" t="s">
        <v>1615</v>
      </c>
      <c r="K691" t="s">
        <v>67</v>
      </c>
      <c r="L691" s="1">
        <v>3273.05</v>
      </c>
      <c r="M691" s="1">
        <v>363.67</v>
      </c>
      <c r="N691" s="1">
        <v>341.95</v>
      </c>
      <c r="O691" t="s">
        <v>67</v>
      </c>
      <c r="P691" t="s">
        <v>22</v>
      </c>
      <c r="Q691" s="4">
        <f t="shared" si="33"/>
        <v>43567</v>
      </c>
      <c r="R691" s="5">
        <f t="shared" si="34"/>
        <v>18</v>
      </c>
      <c r="S691" s="39">
        <f t="shared" si="35"/>
        <v>783126</v>
      </c>
    </row>
    <row r="692" spans="1:19">
      <c r="A692" t="s">
        <v>1604</v>
      </c>
      <c r="B692" t="s">
        <v>1605</v>
      </c>
      <c r="C692" t="s">
        <v>213</v>
      </c>
      <c r="D692" t="s">
        <v>162</v>
      </c>
      <c r="E692" s="1">
        <v>22130.07</v>
      </c>
      <c r="F692" s="1">
        <v>22130.07</v>
      </c>
      <c r="G692" t="s">
        <v>1547</v>
      </c>
      <c r="H692" t="s">
        <v>1616</v>
      </c>
      <c r="I692" t="s">
        <v>19</v>
      </c>
      <c r="J692" t="s">
        <v>1617</v>
      </c>
      <c r="K692" t="s">
        <v>67</v>
      </c>
      <c r="L692" s="1">
        <v>1540.22</v>
      </c>
      <c r="M692" s="1">
        <v>1023</v>
      </c>
      <c r="N692" s="1">
        <v>930</v>
      </c>
      <c r="O692" t="s">
        <v>67</v>
      </c>
      <c r="P692" t="s">
        <v>22</v>
      </c>
      <c r="Q692" s="4">
        <f t="shared" si="33"/>
        <v>43567</v>
      </c>
      <c r="R692" s="5">
        <f t="shared" si="34"/>
        <v>18</v>
      </c>
      <c r="S692" s="39">
        <f t="shared" si="35"/>
        <v>783126</v>
      </c>
    </row>
    <row r="693" spans="1:19">
      <c r="A693" t="s">
        <v>1604</v>
      </c>
      <c r="B693" t="s">
        <v>1605</v>
      </c>
      <c r="C693" t="s">
        <v>213</v>
      </c>
      <c r="D693" t="s">
        <v>162</v>
      </c>
      <c r="E693" s="1">
        <v>22130.07</v>
      </c>
      <c r="F693" s="1">
        <v>22130.07</v>
      </c>
      <c r="G693" t="s">
        <v>1547</v>
      </c>
      <c r="H693" t="s">
        <v>1616</v>
      </c>
      <c r="I693" t="s">
        <v>19</v>
      </c>
      <c r="J693" t="s">
        <v>1617</v>
      </c>
      <c r="K693" t="s">
        <v>67</v>
      </c>
      <c r="L693" s="1">
        <v>1540.22</v>
      </c>
      <c r="M693" s="1">
        <v>97.9</v>
      </c>
      <c r="N693" s="1">
        <v>89</v>
      </c>
      <c r="O693" t="s">
        <v>67</v>
      </c>
      <c r="P693" t="s">
        <v>22</v>
      </c>
      <c r="Q693" s="4">
        <f t="shared" si="33"/>
        <v>43567</v>
      </c>
      <c r="R693" s="5">
        <f t="shared" si="34"/>
        <v>18</v>
      </c>
      <c r="S693" s="39">
        <f t="shared" si="35"/>
        <v>783126</v>
      </c>
    </row>
    <row r="694" spans="1:19">
      <c r="A694" t="s">
        <v>1604</v>
      </c>
      <c r="B694" t="s">
        <v>1605</v>
      </c>
      <c r="C694" t="s">
        <v>213</v>
      </c>
      <c r="D694" t="s">
        <v>162</v>
      </c>
      <c r="E694" s="1">
        <v>22130.07</v>
      </c>
      <c r="F694" s="1">
        <v>22130.07</v>
      </c>
      <c r="G694" t="s">
        <v>1547</v>
      </c>
      <c r="H694" t="s">
        <v>1616</v>
      </c>
      <c r="I694" t="s">
        <v>19</v>
      </c>
      <c r="J694" t="s">
        <v>1617</v>
      </c>
      <c r="K694" t="s">
        <v>67</v>
      </c>
      <c r="L694" s="1">
        <v>1540.22</v>
      </c>
      <c r="M694" s="1">
        <v>419.32</v>
      </c>
      <c r="N694" s="1">
        <v>381.2</v>
      </c>
      <c r="O694" t="s">
        <v>67</v>
      </c>
      <c r="P694" t="s">
        <v>22</v>
      </c>
      <c r="Q694" s="4">
        <f t="shared" si="33"/>
        <v>43567</v>
      </c>
      <c r="R694" s="5">
        <f t="shared" si="34"/>
        <v>18</v>
      </c>
      <c r="S694" s="39">
        <f t="shared" si="35"/>
        <v>783126</v>
      </c>
    </row>
    <row r="695" spans="1:19">
      <c r="A695" t="s">
        <v>1618</v>
      </c>
      <c r="B695" t="s">
        <v>1619</v>
      </c>
      <c r="C695" t="s">
        <v>145</v>
      </c>
      <c r="D695" t="s">
        <v>33</v>
      </c>
      <c r="E695" s="1">
        <v>7033.4</v>
      </c>
      <c r="F695" s="1">
        <v>1503</v>
      </c>
      <c r="G695" t="s">
        <v>716</v>
      </c>
      <c r="H695" t="s">
        <v>1620</v>
      </c>
      <c r="I695" t="s">
        <v>19</v>
      </c>
      <c r="J695" t="s">
        <v>1505</v>
      </c>
      <c r="K695" t="s">
        <v>90</v>
      </c>
      <c r="L695" s="1">
        <v>1135.82</v>
      </c>
      <c r="M695" s="1">
        <v>1135.82</v>
      </c>
      <c r="N695" s="1">
        <v>931</v>
      </c>
      <c r="O695" t="s">
        <v>950</v>
      </c>
      <c r="P695" t="s">
        <v>22</v>
      </c>
      <c r="Q695" s="4">
        <f t="shared" ref="Q695:Q751" si="36">O695+60</f>
        <v>43528</v>
      </c>
      <c r="R695" s="5">
        <f t="shared" ref="R695:R751" si="37">C695-Q695</f>
        <v>24</v>
      </c>
      <c r="S695" s="39">
        <f t="shared" ref="S695:S751" si="38">R695*O695</f>
        <v>1043232</v>
      </c>
    </row>
    <row r="696" spans="1:19">
      <c r="A696" t="s">
        <v>1618</v>
      </c>
      <c r="B696" t="s">
        <v>1619</v>
      </c>
      <c r="C696" t="s">
        <v>145</v>
      </c>
      <c r="D696" t="s">
        <v>33</v>
      </c>
      <c r="E696" s="1">
        <v>7033.4</v>
      </c>
      <c r="F696" s="1">
        <v>1503</v>
      </c>
      <c r="G696" t="s">
        <v>716</v>
      </c>
      <c r="H696" t="s">
        <v>1621</v>
      </c>
      <c r="I696" t="s">
        <v>19</v>
      </c>
      <c r="J696" t="s">
        <v>506</v>
      </c>
      <c r="K696" t="s">
        <v>507</v>
      </c>
      <c r="L696" s="1">
        <v>697.84</v>
      </c>
      <c r="M696" s="1">
        <v>697.84</v>
      </c>
      <c r="N696" s="1">
        <v>572</v>
      </c>
      <c r="O696" t="s">
        <v>507</v>
      </c>
      <c r="P696" t="s">
        <v>22</v>
      </c>
      <c r="Q696" s="4">
        <f t="shared" si="36"/>
        <v>43564</v>
      </c>
      <c r="R696" s="5">
        <f t="shared" si="37"/>
        <v>-12</v>
      </c>
      <c r="S696" s="39">
        <f t="shared" si="38"/>
        <v>-522048</v>
      </c>
    </row>
    <row r="697" spans="1:19">
      <c r="A697" t="s">
        <v>1623</v>
      </c>
      <c r="B697" t="s">
        <v>1624</v>
      </c>
      <c r="C697" t="s">
        <v>193</v>
      </c>
      <c r="D697" t="s">
        <v>111</v>
      </c>
      <c r="E697" s="1">
        <v>3806.42</v>
      </c>
      <c r="F697" s="1">
        <v>3806.42</v>
      </c>
      <c r="G697" t="s">
        <v>115</v>
      </c>
      <c r="H697" t="s">
        <v>233</v>
      </c>
      <c r="I697" t="s">
        <v>19</v>
      </c>
      <c r="J697" t="s">
        <v>1345</v>
      </c>
      <c r="K697" t="s">
        <v>142</v>
      </c>
      <c r="L697" s="1">
        <v>3806.42</v>
      </c>
      <c r="M697" s="1">
        <v>3806.42</v>
      </c>
      <c r="N697" s="1">
        <v>3806.42</v>
      </c>
      <c r="O697" t="s">
        <v>142</v>
      </c>
      <c r="P697" t="s">
        <v>29</v>
      </c>
      <c r="Q697" s="4">
        <f t="shared" si="36"/>
        <v>43588</v>
      </c>
      <c r="R697" s="5">
        <f t="shared" si="37"/>
        <v>-45</v>
      </c>
      <c r="S697" s="39">
        <f t="shared" si="38"/>
        <v>-1958760</v>
      </c>
    </row>
    <row r="698" spans="1:19">
      <c r="A698" t="s">
        <v>1625</v>
      </c>
      <c r="B698" t="s">
        <v>1626</v>
      </c>
      <c r="C698" t="s">
        <v>25</v>
      </c>
      <c r="D698" t="s">
        <v>16</v>
      </c>
      <c r="E698" s="1">
        <v>1176</v>
      </c>
      <c r="F698" s="1">
        <v>1176</v>
      </c>
      <c r="G698" t="s">
        <v>1627</v>
      </c>
      <c r="H698" t="s">
        <v>1628</v>
      </c>
      <c r="I698" t="s">
        <v>19</v>
      </c>
      <c r="J698" t="s">
        <v>111</v>
      </c>
      <c r="K698" t="s">
        <v>112</v>
      </c>
      <c r="L698" s="1">
        <v>1434.72</v>
      </c>
      <c r="M698" s="1">
        <v>1434.72</v>
      </c>
      <c r="N698" s="1">
        <v>1176</v>
      </c>
      <c r="O698" t="s">
        <v>112</v>
      </c>
      <c r="P698" t="s">
        <v>22</v>
      </c>
      <c r="Q698" s="4">
        <f t="shared" si="36"/>
        <v>43620</v>
      </c>
      <c r="R698" s="5">
        <f t="shared" si="37"/>
        <v>16</v>
      </c>
      <c r="S698" s="39">
        <f t="shared" si="38"/>
        <v>696960</v>
      </c>
    </row>
    <row r="699" spans="1:19">
      <c r="A699" t="s">
        <v>1629</v>
      </c>
      <c r="B699" t="s">
        <v>1630</v>
      </c>
      <c r="C699" t="s">
        <v>193</v>
      </c>
      <c r="D699" t="s">
        <v>111</v>
      </c>
      <c r="E699" s="1">
        <v>3777.6</v>
      </c>
      <c r="F699" s="1">
        <v>3777.6</v>
      </c>
      <c r="G699" t="s">
        <v>346</v>
      </c>
      <c r="H699" t="s">
        <v>1631</v>
      </c>
      <c r="I699" t="s">
        <v>19</v>
      </c>
      <c r="J699" t="s">
        <v>324</v>
      </c>
      <c r="K699" t="s">
        <v>265</v>
      </c>
      <c r="L699" s="1">
        <v>2250.5</v>
      </c>
      <c r="M699" s="1">
        <v>1888.8</v>
      </c>
      <c r="N699" s="1">
        <v>1888.8</v>
      </c>
      <c r="O699" t="s">
        <v>265</v>
      </c>
      <c r="P699" t="s">
        <v>29</v>
      </c>
      <c r="Q699" s="4">
        <f t="shared" si="36"/>
        <v>43584</v>
      </c>
      <c r="R699" s="5">
        <f t="shared" si="37"/>
        <v>-41</v>
      </c>
      <c r="S699" s="39">
        <f t="shared" si="38"/>
        <v>-1784484</v>
      </c>
    </row>
    <row r="700" spans="1:19">
      <c r="A700" t="s">
        <v>1629</v>
      </c>
      <c r="B700" t="s">
        <v>1630</v>
      </c>
      <c r="C700" t="s">
        <v>193</v>
      </c>
      <c r="D700" t="s">
        <v>111</v>
      </c>
      <c r="E700" s="1">
        <v>3777.6</v>
      </c>
      <c r="F700" s="1">
        <v>3777.6</v>
      </c>
      <c r="G700" t="s">
        <v>346</v>
      </c>
      <c r="H700" t="s">
        <v>1632</v>
      </c>
      <c r="I700" t="s">
        <v>19</v>
      </c>
      <c r="J700" t="s">
        <v>43</v>
      </c>
      <c r="K700" t="s">
        <v>69</v>
      </c>
      <c r="L700" s="1">
        <v>2250.5</v>
      </c>
      <c r="M700" s="1">
        <v>1888.8</v>
      </c>
      <c r="N700" s="1">
        <v>1888.8</v>
      </c>
      <c r="O700" t="s">
        <v>69</v>
      </c>
      <c r="P700" t="s">
        <v>29</v>
      </c>
      <c r="Q700" s="4">
        <f t="shared" si="36"/>
        <v>43557</v>
      </c>
      <c r="R700" s="5">
        <f t="shared" si="37"/>
        <v>-14</v>
      </c>
      <c r="S700" s="39">
        <f t="shared" si="38"/>
        <v>-608958</v>
      </c>
    </row>
    <row r="701" spans="1:19">
      <c r="A701" t="s">
        <v>1633</v>
      </c>
      <c r="B701" t="s">
        <v>1634</v>
      </c>
      <c r="C701" t="s">
        <v>444</v>
      </c>
      <c r="D701" t="s">
        <v>122</v>
      </c>
      <c r="E701" s="1">
        <v>352.4</v>
      </c>
      <c r="F701" s="1">
        <v>352.4</v>
      </c>
      <c r="G701" t="s">
        <v>1121</v>
      </c>
      <c r="H701" t="s">
        <v>1475</v>
      </c>
      <c r="I701" t="s">
        <v>19</v>
      </c>
      <c r="J701" t="s">
        <v>147</v>
      </c>
      <c r="K701" t="s">
        <v>145</v>
      </c>
      <c r="L701" s="1">
        <v>452</v>
      </c>
      <c r="M701" s="1">
        <v>352.4</v>
      </c>
      <c r="N701" s="1">
        <v>352.4</v>
      </c>
      <c r="O701" t="s">
        <v>145</v>
      </c>
      <c r="P701" t="s">
        <v>29</v>
      </c>
      <c r="Q701" s="4">
        <f t="shared" si="36"/>
        <v>43612</v>
      </c>
      <c r="R701" s="5">
        <f t="shared" si="37"/>
        <v>21</v>
      </c>
      <c r="S701" s="39">
        <f t="shared" si="38"/>
        <v>914592</v>
      </c>
    </row>
    <row r="702" spans="1:19">
      <c r="A702" t="s">
        <v>1635</v>
      </c>
      <c r="B702" t="s">
        <v>1636</v>
      </c>
      <c r="C702" t="s">
        <v>140</v>
      </c>
      <c r="D702" t="s">
        <v>162</v>
      </c>
      <c r="E702" s="1">
        <v>2202.56</v>
      </c>
      <c r="F702" s="1">
        <v>2202.56</v>
      </c>
      <c r="G702" t="s">
        <v>1387</v>
      </c>
      <c r="H702" t="s">
        <v>1637</v>
      </c>
      <c r="I702" t="s">
        <v>167</v>
      </c>
      <c r="J702" t="s">
        <v>52</v>
      </c>
      <c r="K702" t="s">
        <v>145</v>
      </c>
      <c r="L702" s="1">
        <v>2290.66</v>
      </c>
      <c r="M702" s="1">
        <v>2202.56</v>
      </c>
      <c r="N702" s="1">
        <v>2202.56</v>
      </c>
      <c r="O702" t="str">
        <f>J702</f>
        <v>13-FEB-19</v>
      </c>
      <c r="P702" t="s">
        <v>169</v>
      </c>
      <c r="Q702" s="4">
        <f t="shared" si="36"/>
        <v>43569</v>
      </c>
      <c r="R702" s="5">
        <f t="shared" si="37"/>
        <v>-3</v>
      </c>
      <c r="S702" s="39">
        <f t="shared" si="38"/>
        <v>-130527</v>
      </c>
    </row>
    <row r="703" spans="1:19">
      <c r="A703" t="s">
        <v>1638</v>
      </c>
      <c r="B703" t="s">
        <v>1639</v>
      </c>
      <c r="C703" t="s">
        <v>242</v>
      </c>
      <c r="D703" t="s">
        <v>162</v>
      </c>
      <c r="E703" s="1">
        <v>9515.1200000000008</v>
      </c>
      <c r="F703" s="1">
        <v>9515.1200000000008</v>
      </c>
      <c r="G703" t="s">
        <v>1640</v>
      </c>
      <c r="H703" t="s">
        <v>1641</v>
      </c>
      <c r="I703" t="s">
        <v>19</v>
      </c>
      <c r="J703" t="s">
        <v>90</v>
      </c>
      <c r="K703" t="s">
        <v>182</v>
      </c>
      <c r="L703" s="1">
        <v>11608.45</v>
      </c>
      <c r="M703" s="1">
        <v>11608.45</v>
      </c>
      <c r="N703" s="1">
        <v>9515.1200000000008</v>
      </c>
      <c r="O703" t="s">
        <v>182</v>
      </c>
      <c r="P703" t="s">
        <v>22</v>
      </c>
      <c r="Q703" s="4">
        <f t="shared" si="36"/>
        <v>43532</v>
      </c>
      <c r="R703" s="5">
        <f t="shared" si="37"/>
        <v>38</v>
      </c>
      <c r="S703" s="39">
        <f t="shared" si="38"/>
        <v>1651936</v>
      </c>
    </row>
    <row r="704" spans="1:19">
      <c r="A704" t="s">
        <v>1515</v>
      </c>
      <c r="B704" t="s">
        <v>1642</v>
      </c>
      <c r="C704" t="s">
        <v>242</v>
      </c>
      <c r="D704" t="s">
        <v>162</v>
      </c>
      <c r="E704" s="1">
        <v>720</v>
      </c>
      <c r="F704" s="1">
        <v>720</v>
      </c>
      <c r="G704" t="s">
        <v>224</v>
      </c>
      <c r="H704" t="s">
        <v>1643</v>
      </c>
      <c r="I704" t="s">
        <v>19</v>
      </c>
      <c r="J704" t="s">
        <v>90</v>
      </c>
      <c r="K704" t="s">
        <v>90</v>
      </c>
      <c r="L704" s="1">
        <v>878.4</v>
      </c>
      <c r="M704" s="1">
        <v>878.4</v>
      </c>
      <c r="N704" s="1">
        <v>720</v>
      </c>
      <c r="O704" t="s">
        <v>239</v>
      </c>
      <c r="P704" t="s">
        <v>22</v>
      </c>
      <c r="Q704" s="4">
        <f t="shared" si="36"/>
        <v>43529</v>
      </c>
      <c r="R704" s="5">
        <f t="shared" si="37"/>
        <v>41</v>
      </c>
      <c r="S704" s="39">
        <f t="shared" si="38"/>
        <v>1782229</v>
      </c>
    </row>
    <row r="705" spans="1:19">
      <c r="A705" t="s">
        <v>1644</v>
      </c>
      <c r="B705" t="s">
        <v>1645</v>
      </c>
      <c r="C705" t="s">
        <v>219</v>
      </c>
      <c r="D705" t="s">
        <v>86</v>
      </c>
      <c r="E705" s="1">
        <v>11088</v>
      </c>
      <c r="F705" s="1">
        <v>11088</v>
      </c>
      <c r="G705" t="s">
        <v>1646</v>
      </c>
      <c r="H705" t="s">
        <v>1647</v>
      </c>
      <c r="I705" t="s">
        <v>19</v>
      </c>
      <c r="J705" t="s">
        <v>52</v>
      </c>
      <c r="K705" t="s">
        <v>778</v>
      </c>
      <c r="L705" s="1">
        <v>11531.52</v>
      </c>
      <c r="M705" s="1">
        <v>11531.52</v>
      </c>
      <c r="N705" s="1">
        <v>11088</v>
      </c>
      <c r="O705" t="s">
        <v>778</v>
      </c>
      <c r="P705" t="s">
        <v>22</v>
      </c>
      <c r="Q705" s="4">
        <f t="shared" si="36"/>
        <v>43576</v>
      </c>
      <c r="R705" s="5">
        <f t="shared" si="37"/>
        <v>-3</v>
      </c>
      <c r="S705" s="39">
        <f t="shared" si="38"/>
        <v>-130548</v>
      </c>
    </row>
    <row r="706" spans="1:19">
      <c r="A706" t="s">
        <v>1648</v>
      </c>
      <c r="B706" t="s">
        <v>1649</v>
      </c>
      <c r="C706" t="s">
        <v>111</v>
      </c>
      <c r="D706" t="s">
        <v>84</v>
      </c>
      <c r="E706" s="1">
        <v>1144</v>
      </c>
      <c r="F706" s="1">
        <v>1144</v>
      </c>
      <c r="G706" t="s">
        <v>1650</v>
      </c>
      <c r="H706" t="s">
        <v>1064</v>
      </c>
      <c r="I706" t="s">
        <v>19</v>
      </c>
      <c r="J706" t="s">
        <v>394</v>
      </c>
      <c r="K706" t="s">
        <v>171</v>
      </c>
      <c r="L706" s="1">
        <v>1144</v>
      </c>
      <c r="M706" s="1">
        <v>1144</v>
      </c>
      <c r="N706" s="1">
        <v>1144</v>
      </c>
      <c r="O706" t="s">
        <v>171</v>
      </c>
      <c r="P706" t="s">
        <v>22</v>
      </c>
      <c r="Q706" s="4">
        <f t="shared" si="36"/>
        <v>43536</v>
      </c>
      <c r="R706" s="5">
        <f t="shared" si="37"/>
        <v>23</v>
      </c>
      <c r="S706" s="39">
        <f t="shared" si="38"/>
        <v>999948</v>
      </c>
    </row>
    <row r="707" spans="1:19">
      <c r="A707" t="s">
        <v>1651</v>
      </c>
      <c r="B707" t="s">
        <v>1652</v>
      </c>
      <c r="C707" t="s">
        <v>83</v>
      </c>
      <c r="D707" t="s">
        <v>84</v>
      </c>
      <c r="E707" s="1">
        <v>5000</v>
      </c>
      <c r="F707" s="1">
        <v>5000</v>
      </c>
      <c r="G707" t="s">
        <v>1653</v>
      </c>
      <c r="H707" t="s">
        <v>1654</v>
      </c>
      <c r="I707" t="s">
        <v>19</v>
      </c>
      <c r="J707" t="s">
        <v>90</v>
      </c>
      <c r="K707" t="s">
        <v>155</v>
      </c>
      <c r="L707" s="1">
        <v>6100</v>
      </c>
      <c r="M707" s="1">
        <v>6100</v>
      </c>
      <c r="N707" s="1">
        <v>5000</v>
      </c>
      <c r="O707" t="s">
        <v>155</v>
      </c>
      <c r="P707" t="s">
        <v>22</v>
      </c>
      <c r="Q707" s="4">
        <f t="shared" si="36"/>
        <v>43533</v>
      </c>
      <c r="R707" s="5">
        <f t="shared" si="37"/>
        <v>30</v>
      </c>
      <c r="S707" s="39">
        <f t="shared" si="38"/>
        <v>1304190</v>
      </c>
    </row>
    <row r="708" spans="1:19">
      <c r="A708" t="s">
        <v>1655</v>
      </c>
      <c r="B708" t="s">
        <v>1656</v>
      </c>
      <c r="C708" t="s">
        <v>83</v>
      </c>
      <c r="D708" t="s">
        <v>84</v>
      </c>
      <c r="E708" s="1">
        <v>2256.23</v>
      </c>
      <c r="F708" s="1">
        <v>2256.23</v>
      </c>
      <c r="G708" t="s">
        <v>677</v>
      </c>
      <c r="H708" t="s">
        <v>554</v>
      </c>
      <c r="I708" t="s">
        <v>19</v>
      </c>
      <c r="J708" t="s">
        <v>104</v>
      </c>
      <c r="K708" t="s">
        <v>493</v>
      </c>
      <c r="L708" s="1">
        <v>2256.23</v>
      </c>
      <c r="M708" s="1">
        <v>2256.23</v>
      </c>
      <c r="N708" s="1">
        <v>2256.23</v>
      </c>
      <c r="O708" t="s">
        <v>493</v>
      </c>
      <c r="P708" t="s">
        <v>29</v>
      </c>
      <c r="Q708" s="4">
        <f t="shared" si="36"/>
        <v>43617</v>
      </c>
      <c r="R708" s="5">
        <f t="shared" si="37"/>
        <v>-54</v>
      </c>
      <c r="S708" s="39">
        <f t="shared" si="38"/>
        <v>-2352078</v>
      </c>
    </row>
    <row r="709" spans="1:19">
      <c r="A709" t="s">
        <v>1657</v>
      </c>
      <c r="B709" t="s">
        <v>1658</v>
      </c>
      <c r="C709" t="s">
        <v>83</v>
      </c>
      <c r="D709" t="s">
        <v>84</v>
      </c>
      <c r="E709" s="1">
        <v>1130.1099999999999</v>
      </c>
      <c r="F709" s="1">
        <v>1130.1099999999999</v>
      </c>
      <c r="G709" t="s">
        <v>1521</v>
      </c>
      <c r="H709" t="s">
        <v>660</v>
      </c>
      <c r="I709" t="s">
        <v>19</v>
      </c>
      <c r="J709" t="s">
        <v>105</v>
      </c>
      <c r="K709" t="s">
        <v>111</v>
      </c>
      <c r="L709" s="1">
        <v>1130.1099999999999</v>
      </c>
      <c r="M709" s="1">
        <v>1130.1099999999999</v>
      </c>
      <c r="N709" s="1">
        <v>1130.1099999999999</v>
      </c>
      <c r="O709" t="s">
        <v>111</v>
      </c>
      <c r="P709" t="s">
        <v>169</v>
      </c>
      <c r="Q709" s="4">
        <f t="shared" si="36"/>
        <v>43619</v>
      </c>
      <c r="R709" s="5">
        <f t="shared" si="37"/>
        <v>-56</v>
      </c>
      <c r="S709" s="39">
        <f t="shared" si="38"/>
        <v>-2439304</v>
      </c>
    </row>
    <row r="710" spans="1:19">
      <c r="A710" t="s">
        <v>1659</v>
      </c>
      <c r="B710" t="s">
        <v>1660</v>
      </c>
      <c r="C710" t="s">
        <v>176</v>
      </c>
      <c r="D710" t="s">
        <v>84</v>
      </c>
      <c r="E710" s="1">
        <v>1150</v>
      </c>
      <c r="F710" s="1">
        <v>1150</v>
      </c>
      <c r="G710" t="s">
        <v>1661</v>
      </c>
      <c r="H710" t="s">
        <v>586</v>
      </c>
      <c r="I710" t="s">
        <v>19</v>
      </c>
      <c r="J710" t="s">
        <v>878</v>
      </c>
      <c r="K710" t="s">
        <v>1039</v>
      </c>
      <c r="L710" s="1">
        <v>1403</v>
      </c>
      <c r="M710" s="1">
        <v>1403</v>
      </c>
      <c r="N710" s="1">
        <v>1150</v>
      </c>
      <c r="O710" t="s">
        <v>363</v>
      </c>
      <c r="P710" t="s">
        <v>22</v>
      </c>
      <c r="Q710" s="4">
        <f t="shared" si="36"/>
        <v>43470</v>
      </c>
      <c r="R710" s="5">
        <f t="shared" si="37"/>
        <v>94</v>
      </c>
      <c r="S710" s="39">
        <f t="shared" si="38"/>
        <v>4080540</v>
      </c>
    </row>
    <row r="711" spans="1:19">
      <c r="A711" t="s">
        <v>1662</v>
      </c>
      <c r="B711" t="s">
        <v>1663</v>
      </c>
      <c r="C711" t="s">
        <v>749</v>
      </c>
      <c r="D711" t="s">
        <v>20</v>
      </c>
      <c r="E711" s="1">
        <v>4890</v>
      </c>
      <c r="F711" s="1">
        <v>4620</v>
      </c>
      <c r="G711" t="s">
        <v>1664</v>
      </c>
      <c r="H711" t="s">
        <v>1665</v>
      </c>
      <c r="I711" t="s">
        <v>19</v>
      </c>
      <c r="J711" t="s">
        <v>483</v>
      </c>
      <c r="K711" t="s">
        <v>431</v>
      </c>
      <c r="L711" s="1">
        <v>297</v>
      </c>
      <c r="M711" s="1">
        <v>297</v>
      </c>
      <c r="N711" s="1">
        <v>270</v>
      </c>
      <c r="O711" t="s">
        <v>431</v>
      </c>
      <c r="P711" t="s">
        <v>22</v>
      </c>
      <c r="Q711" s="4">
        <f t="shared" si="36"/>
        <v>43632</v>
      </c>
      <c r="R711" s="5">
        <f t="shared" si="37"/>
        <v>-17</v>
      </c>
      <c r="S711" s="39">
        <f t="shared" si="38"/>
        <v>-740724</v>
      </c>
    </row>
    <row r="712" spans="1:19">
      <c r="A712" t="s">
        <v>1662</v>
      </c>
      <c r="B712" t="s">
        <v>1663</v>
      </c>
      <c r="C712" t="s">
        <v>749</v>
      </c>
      <c r="D712" t="s">
        <v>20</v>
      </c>
      <c r="E712" s="1">
        <v>4890</v>
      </c>
      <c r="F712" s="1">
        <v>4620</v>
      </c>
      <c r="G712" t="s">
        <v>1664</v>
      </c>
      <c r="H712" t="s">
        <v>1666</v>
      </c>
      <c r="I712" t="s">
        <v>19</v>
      </c>
      <c r="J712" t="s">
        <v>483</v>
      </c>
      <c r="K712" t="s">
        <v>431</v>
      </c>
      <c r="L712" s="1">
        <v>297</v>
      </c>
      <c r="M712" s="1">
        <v>297</v>
      </c>
      <c r="N712" s="1">
        <v>270</v>
      </c>
      <c r="O712" t="s">
        <v>431</v>
      </c>
      <c r="P712" t="s">
        <v>22</v>
      </c>
      <c r="Q712" s="4">
        <f t="shared" si="36"/>
        <v>43632</v>
      </c>
      <c r="R712" s="5">
        <f t="shared" si="37"/>
        <v>-17</v>
      </c>
      <c r="S712" s="39">
        <f t="shared" si="38"/>
        <v>-740724</v>
      </c>
    </row>
    <row r="713" spans="1:19">
      <c r="A713" t="s">
        <v>1662</v>
      </c>
      <c r="B713" t="s">
        <v>1663</v>
      </c>
      <c r="C713" t="s">
        <v>749</v>
      </c>
      <c r="D713" t="s">
        <v>20</v>
      </c>
      <c r="E713" s="1">
        <v>4890</v>
      </c>
      <c r="F713" s="1">
        <v>4620</v>
      </c>
      <c r="G713" t="s">
        <v>1664</v>
      </c>
      <c r="H713" t="s">
        <v>1667</v>
      </c>
      <c r="I713" t="s">
        <v>19</v>
      </c>
      <c r="J713" t="s">
        <v>483</v>
      </c>
      <c r="K713" t="s">
        <v>221</v>
      </c>
      <c r="L713" s="1">
        <v>198</v>
      </c>
      <c r="M713" s="1">
        <v>198</v>
      </c>
      <c r="N713" s="1">
        <v>180</v>
      </c>
      <c r="O713" t="s">
        <v>221</v>
      </c>
      <c r="P713" t="s">
        <v>22</v>
      </c>
      <c r="Q713" s="4">
        <f t="shared" si="36"/>
        <v>43638</v>
      </c>
      <c r="R713" s="5">
        <f t="shared" si="37"/>
        <v>-23</v>
      </c>
      <c r="S713" s="39">
        <f t="shared" si="38"/>
        <v>-1002294</v>
      </c>
    </row>
    <row r="714" spans="1:19">
      <c r="A714" t="s">
        <v>1662</v>
      </c>
      <c r="B714" t="s">
        <v>1663</v>
      </c>
      <c r="C714" t="s">
        <v>749</v>
      </c>
      <c r="D714" t="s">
        <v>20</v>
      </c>
      <c r="E714" s="1">
        <v>4890</v>
      </c>
      <c r="F714" s="1">
        <v>4620</v>
      </c>
      <c r="G714" t="s">
        <v>1664</v>
      </c>
      <c r="H714" t="s">
        <v>1668</v>
      </c>
      <c r="I714" t="s">
        <v>19</v>
      </c>
      <c r="J714" t="s">
        <v>52</v>
      </c>
      <c r="K714" t="s">
        <v>197</v>
      </c>
      <c r="L714" s="1">
        <v>4290</v>
      </c>
      <c r="M714" s="1">
        <v>4290</v>
      </c>
      <c r="N714" s="1">
        <v>3900</v>
      </c>
      <c r="O714" t="s">
        <v>197</v>
      </c>
      <c r="P714" t="s">
        <v>22</v>
      </c>
      <c r="Q714" s="4">
        <f t="shared" si="36"/>
        <v>43598</v>
      </c>
      <c r="R714" s="5">
        <f t="shared" si="37"/>
        <v>17</v>
      </c>
      <c r="S714" s="39">
        <f t="shared" si="38"/>
        <v>740146</v>
      </c>
    </row>
    <row r="715" spans="1:19">
      <c r="A715" t="s">
        <v>1669</v>
      </c>
      <c r="B715" t="s">
        <v>1670</v>
      </c>
      <c r="C715" t="s">
        <v>145</v>
      </c>
      <c r="D715" t="s">
        <v>83</v>
      </c>
      <c r="E715" s="1">
        <v>2666.65</v>
      </c>
      <c r="F715" s="1">
        <v>2666.65</v>
      </c>
      <c r="G715" t="s">
        <v>692</v>
      </c>
      <c r="H715" t="s">
        <v>1064</v>
      </c>
      <c r="I715" t="s">
        <v>19</v>
      </c>
      <c r="J715" t="s">
        <v>689</v>
      </c>
      <c r="K715" t="s">
        <v>230</v>
      </c>
      <c r="L715" s="1">
        <v>2666.65</v>
      </c>
      <c r="M715" s="1">
        <v>2666.65</v>
      </c>
      <c r="N715" s="1">
        <v>2666.65</v>
      </c>
      <c r="O715" t="s">
        <v>142</v>
      </c>
      <c r="P715" t="s">
        <v>29</v>
      </c>
      <c r="Q715" s="4">
        <f t="shared" si="36"/>
        <v>43588</v>
      </c>
      <c r="R715" s="5">
        <f t="shared" si="37"/>
        <v>-36</v>
      </c>
      <c r="S715" s="39">
        <f t="shared" si="38"/>
        <v>-1567008</v>
      </c>
    </row>
    <row r="716" spans="1:19">
      <c r="A716" t="s">
        <v>1671</v>
      </c>
      <c r="B716" t="s">
        <v>1672</v>
      </c>
      <c r="C716" t="s">
        <v>493</v>
      </c>
      <c r="D716" t="s">
        <v>83</v>
      </c>
      <c r="E716" s="1">
        <v>2256.23</v>
      </c>
      <c r="F716" s="1">
        <v>2256.23</v>
      </c>
      <c r="G716" t="s">
        <v>659</v>
      </c>
      <c r="H716" t="s">
        <v>1673</v>
      </c>
      <c r="I716" t="s">
        <v>19</v>
      </c>
      <c r="J716" t="s">
        <v>32</v>
      </c>
      <c r="K716" t="s">
        <v>32</v>
      </c>
      <c r="L716" s="1">
        <v>2256.23</v>
      </c>
      <c r="M716" s="1">
        <v>2256.23</v>
      </c>
      <c r="N716" s="1">
        <v>2256.23</v>
      </c>
      <c r="O716" t="s">
        <v>32</v>
      </c>
      <c r="P716" t="s">
        <v>22</v>
      </c>
      <c r="Q716" s="4">
        <f t="shared" si="36"/>
        <v>43609</v>
      </c>
      <c r="R716" s="5">
        <f t="shared" si="37"/>
        <v>-52</v>
      </c>
      <c r="S716" s="39">
        <f t="shared" si="38"/>
        <v>-2264548</v>
      </c>
    </row>
    <row r="717" spans="1:19">
      <c r="A717" t="s">
        <v>1674</v>
      </c>
      <c r="B717" t="s">
        <v>1675</v>
      </c>
      <c r="C717" t="s">
        <v>199</v>
      </c>
      <c r="D717" t="s">
        <v>33</v>
      </c>
      <c r="E717" s="1">
        <v>2494.9299999999998</v>
      </c>
      <c r="F717" s="1">
        <v>2494.9299999999998</v>
      </c>
      <c r="G717" t="s">
        <v>1676</v>
      </c>
      <c r="H717" t="s">
        <v>1677</v>
      </c>
      <c r="I717" t="s">
        <v>19</v>
      </c>
      <c r="J717" t="s">
        <v>1398</v>
      </c>
      <c r="K717" t="s">
        <v>59</v>
      </c>
      <c r="L717" s="1">
        <v>1129.76</v>
      </c>
      <c r="M717" s="1">
        <v>1129.76</v>
      </c>
      <c r="N717" s="1">
        <v>928.92</v>
      </c>
      <c r="O717" t="s">
        <v>58</v>
      </c>
      <c r="P717" t="s">
        <v>22</v>
      </c>
      <c r="Q717" s="4">
        <f t="shared" si="36"/>
        <v>43514</v>
      </c>
      <c r="R717" s="5">
        <f t="shared" si="37"/>
        <v>-26</v>
      </c>
      <c r="S717" s="39">
        <f t="shared" si="38"/>
        <v>-1129804</v>
      </c>
    </row>
    <row r="718" spans="1:19">
      <c r="A718" t="s">
        <v>1674</v>
      </c>
      <c r="B718" t="s">
        <v>1675</v>
      </c>
      <c r="C718" t="s">
        <v>199</v>
      </c>
      <c r="D718" t="s">
        <v>33</v>
      </c>
      <c r="E718" s="1">
        <v>2494.9299999999998</v>
      </c>
      <c r="F718" s="1">
        <v>2494.9299999999998</v>
      </c>
      <c r="G718" t="s">
        <v>1676</v>
      </c>
      <c r="H718" t="s">
        <v>1678</v>
      </c>
      <c r="I718" t="s">
        <v>19</v>
      </c>
      <c r="J718" t="s">
        <v>1679</v>
      </c>
      <c r="K718" t="s">
        <v>560</v>
      </c>
      <c r="L718" s="1">
        <v>1489.19</v>
      </c>
      <c r="M718" s="1">
        <v>1489.19</v>
      </c>
      <c r="N718" s="1">
        <v>1223.53</v>
      </c>
      <c r="O718" t="s">
        <v>560</v>
      </c>
      <c r="P718" t="s">
        <v>22</v>
      </c>
      <c r="Q718" s="4">
        <f t="shared" si="36"/>
        <v>43486</v>
      </c>
      <c r="R718" s="5">
        <f t="shared" si="37"/>
        <v>2</v>
      </c>
      <c r="S718" s="39">
        <f t="shared" si="38"/>
        <v>86852</v>
      </c>
    </row>
    <row r="719" spans="1:19">
      <c r="A719" t="s">
        <v>1674</v>
      </c>
      <c r="B719" t="s">
        <v>1675</v>
      </c>
      <c r="C719" t="s">
        <v>199</v>
      </c>
      <c r="D719" t="s">
        <v>33</v>
      </c>
      <c r="E719" s="1">
        <v>2494.9299999999998</v>
      </c>
      <c r="F719" s="1">
        <v>2494.9299999999998</v>
      </c>
      <c r="G719" t="s">
        <v>1676</v>
      </c>
      <c r="H719" t="s">
        <v>1680</v>
      </c>
      <c r="I719" t="s">
        <v>19</v>
      </c>
      <c r="J719" t="s">
        <v>1679</v>
      </c>
      <c r="K719" t="s">
        <v>560</v>
      </c>
      <c r="L719" s="1">
        <v>414.31</v>
      </c>
      <c r="M719" s="1">
        <v>414.31</v>
      </c>
      <c r="N719" s="1">
        <v>342.48</v>
      </c>
      <c r="O719" t="s">
        <v>560</v>
      </c>
      <c r="P719" t="s">
        <v>22</v>
      </c>
      <c r="Q719" s="4">
        <f t="shared" si="36"/>
        <v>43486</v>
      </c>
      <c r="R719" s="5">
        <f t="shared" si="37"/>
        <v>2</v>
      </c>
      <c r="S719" s="39">
        <f t="shared" si="38"/>
        <v>86852</v>
      </c>
    </row>
    <row r="720" spans="1:19">
      <c r="A720" t="s">
        <v>1216</v>
      </c>
      <c r="B720" t="s">
        <v>1681</v>
      </c>
      <c r="C720" t="s">
        <v>493</v>
      </c>
      <c r="D720" t="s">
        <v>84</v>
      </c>
      <c r="E720" s="1">
        <v>2316</v>
      </c>
      <c r="F720" s="1">
        <v>1831</v>
      </c>
      <c r="G720" t="s">
        <v>1218</v>
      </c>
      <c r="H720" t="s">
        <v>1682</v>
      </c>
      <c r="I720" t="s">
        <v>19</v>
      </c>
      <c r="J720" t="s">
        <v>43</v>
      </c>
      <c r="K720" t="s">
        <v>69</v>
      </c>
      <c r="L720" s="1">
        <v>1023.34</v>
      </c>
      <c r="M720" s="1">
        <v>1023.34</v>
      </c>
      <c r="N720" s="1">
        <v>838.8</v>
      </c>
      <c r="O720" t="s">
        <v>69</v>
      </c>
      <c r="P720" t="s">
        <v>22</v>
      </c>
      <c r="Q720" s="4">
        <f t="shared" si="36"/>
        <v>43557</v>
      </c>
      <c r="R720" s="5">
        <f t="shared" si="37"/>
        <v>0</v>
      </c>
      <c r="S720" s="39">
        <f t="shared" si="38"/>
        <v>0</v>
      </c>
    </row>
    <row r="721" spans="1:19">
      <c r="A721" t="s">
        <v>1216</v>
      </c>
      <c r="B721" t="s">
        <v>1681</v>
      </c>
      <c r="C721" t="s">
        <v>493</v>
      </c>
      <c r="D721" t="s">
        <v>84</v>
      </c>
      <c r="E721" s="1">
        <v>2316</v>
      </c>
      <c r="F721" s="1">
        <v>1831</v>
      </c>
      <c r="G721" t="s">
        <v>1218</v>
      </c>
      <c r="H721" t="s">
        <v>1683</v>
      </c>
      <c r="I721" t="s">
        <v>19</v>
      </c>
      <c r="J721" t="s">
        <v>52</v>
      </c>
      <c r="K721" t="s">
        <v>46</v>
      </c>
      <c r="L721" s="1">
        <v>1210.48</v>
      </c>
      <c r="M721" s="1">
        <v>1210.48</v>
      </c>
      <c r="N721" s="1">
        <v>992.2</v>
      </c>
      <c r="O721" t="s">
        <v>46</v>
      </c>
      <c r="P721" t="s">
        <v>22</v>
      </c>
      <c r="Q721" s="4">
        <f t="shared" si="36"/>
        <v>43570</v>
      </c>
      <c r="R721" s="5">
        <f t="shared" si="37"/>
        <v>-13</v>
      </c>
      <c r="S721" s="39">
        <f t="shared" si="38"/>
        <v>-565630</v>
      </c>
    </row>
    <row r="722" spans="1:19">
      <c r="A722" t="s">
        <v>1488</v>
      </c>
      <c r="B722" t="s">
        <v>1684</v>
      </c>
      <c r="C722" t="s">
        <v>111</v>
      </c>
      <c r="D722" t="s">
        <v>84</v>
      </c>
      <c r="E722" s="1">
        <v>11142.71</v>
      </c>
      <c r="F722" s="1">
        <v>841.34</v>
      </c>
      <c r="G722" t="s">
        <v>188</v>
      </c>
      <c r="H722" t="s">
        <v>1685</v>
      </c>
      <c r="I722" t="s">
        <v>19</v>
      </c>
      <c r="J722" t="s">
        <v>43</v>
      </c>
      <c r="K722" t="s">
        <v>316</v>
      </c>
      <c r="L722" s="1">
        <v>1026.43</v>
      </c>
      <c r="M722" s="1">
        <v>1026.43</v>
      </c>
      <c r="N722" s="1">
        <v>841.34</v>
      </c>
      <c r="O722" t="s">
        <v>316</v>
      </c>
      <c r="P722" t="s">
        <v>22</v>
      </c>
      <c r="Q722" s="4">
        <f t="shared" si="36"/>
        <v>43560</v>
      </c>
      <c r="R722" s="5">
        <f t="shared" si="37"/>
        <v>-1</v>
      </c>
      <c r="S722" s="39">
        <f t="shared" si="38"/>
        <v>-43500</v>
      </c>
    </row>
    <row r="723" spans="1:19">
      <c r="A723" t="s">
        <v>1686</v>
      </c>
      <c r="B723" t="s">
        <v>1687</v>
      </c>
      <c r="C723" t="s">
        <v>111</v>
      </c>
      <c r="D723" t="s">
        <v>84</v>
      </c>
      <c r="E723" s="1">
        <v>2500</v>
      </c>
      <c r="F723" s="1">
        <v>2500</v>
      </c>
      <c r="G723" t="s">
        <v>129</v>
      </c>
      <c r="H723" t="s">
        <v>586</v>
      </c>
      <c r="I723" t="s">
        <v>19</v>
      </c>
      <c r="J723" t="s">
        <v>104</v>
      </c>
      <c r="K723" t="s">
        <v>493</v>
      </c>
      <c r="L723" s="1">
        <v>2500</v>
      </c>
      <c r="M723" s="1">
        <v>2500</v>
      </c>
      <c r="N723" s="1">
        <v>2500</v>
      </c>
      <c r="O723" t="s">
        <v>104</v>
      </c>
      <c r="P723" t="s">
        <v>29</v>
      </c>
      <c r="Q723" s="4">
        <f t="shared" si="36"/>
        <v>43616</v>
      </c>
      <c r="R723" s="5">
        <f t="shared" si="37"/>
        <v>-57</v>
      </c>
      <c r="S723" s="39">
        <f t="shared" si="38"/>
        <v>-2482692</v>
      </c>
    </row>
    <row r="724" spans="1:19">
      <c r="A724" t="s">
        <v>1688</v>
      </c>
      <c r="B724" t="s">
        <v>1689</v>
      </c>
      <c r="C724" t="s">
        <v>159</v>
      </c>
      <c r="D724" t="s">
        <v>368</v>
      </c>
      <c r="E724" s="1">
        <v>2548</v>
      </c>
      <c r="F724" s="1">
        <v>2548</v>
      </c>
      <c r="G724" t="s">
        <v>1690</v>
      </c>
      <c r="H724" t="s">
        <v>1691</v>
      </c>
      <c r="I724" t="s">
        <v>167</v>
      </c>
      <c r="J724" t="s">
        <v>459</v>
      </c>
      <c r="K724" t="s">
        <v>145</v>
      </c>
      <c r="L724" s="1">
        <v>2802.8</v>
      </c>
      <c r="M724" s="1">
        <v>2548</v>
      </c>
      <c r="N724" s="1">
        <v>2548</v>
      </c>
      <c r="O724" t="str">
        <f>J724</f>
        <v>20-MAR-19</v>
      </c>
      <c r="P724" t="s">
        <v>169</v>
      </c>
      <c r="Q724" s="4">
        <f t="shared" si="36"/>
        <v>43604</v>
      </c>
      <c r="R724" s="5">
        <f t="shared" si="37"/>
        <v>8</v>
      </c>
      <c r="S724" s="39">
        <f t="shared" si="38"/>
        <v>348352</v>
      </c>
    </row>
    <row r="725" spans="1:19">
      <c r="A725" t="s">
        <v>1692</v>
      </c>
      <c r="B725" t="s">
        <v>1693</v>
      </c>
      <c r="C725" t="s">
        <v>159</v>
      </c>
      <c r="D725" t="s">
        <v>368</v>
      </c>
      <c r="E725" s="1">
        <v>110</v>
      </c>
      <c r="F725" s="1">
        <v>110</v>
      </c>
      <c r="G725" t="s">
        <v>1694</v>
      </c>
      <c r="H725" t="s">
        <v>1695</v>
      </c>
      <c r="I725" t="s">
        <v>19</v>
      </c>
      <c r="J725" t="s">
        <v>292</v>
      </c>
      <c r="K725" t="s">
        <v>168</v>
      </c>
      <c r="L725" s="1">
        <v>134.19999999999999</v>
      </c>
      <c r="M725" s="1">
        <v>134.19999999999999</v>
      </c>
      <c r="N725" s="1">
        <v>110</v>
      </c>
      <c r="O725" t="s">
        <v>168</v>
      </c>
      <c r="P725" t="s">
        <v>22</v>
      </c>
      <c r="Q725" s="4">
        <f t="shared" si="36"/>
        <v>43574</v>
      </c>
      <c r="R725" s="5">
        <f t="shared" si="37"/>
        <v>38</v>
      </c>
      <c r="S725" s="39">
        <f t="shared" si="38"/>
        <v>1653532</v>
      </c>
    </row>
    <row r="726" spans="1:19">
      <c r="A726" t="s">
        <v>1696</v>
      </c>
      <c r="B726" t="s">
        <v>1697</v>
      </c>
      <c r="C726" t="s">
        <v>145</v>
      </c>
      <c r="D726" t="s">
        <v>83</v>
      </c>
      <c r="E726" s="1">
        <v>3000</v>
      </c>
      <c r="F726" s="1">
        <v>3000</v>
      </c>
      <c r="G726" t="s">
        <v>831</v>
      </c>
      <c r="H726" t="s">
        <v>1451</v>
      </c>
      <c r="I726" t="s">
        <v>19</v>
      </c>
      <c r="J726" t="s">
        <v>197</v>
      </c>
      <c r="K726" t="s">
        <v>97</v>
      </c>
      <c r="L726" s="1">
        <v>3000</v>
      </c>
      <c r="M726" s="1">
        <v>3000</v>
      </c>
      <c r="N726" s="1">
        <v>3000</v>
      </c>
      <c r="O726" t="s">
        <v>97</v>
      </c>
      <c r="P726" t="s">
        <v>22</v>
      </c>
      <c r="Q726" s="4">
        <f t="shared" si="36"/>
        <v>43599</v>
      </c>
      <c r="R726" s="5">
        <f t="shared" si="37"/>
        <v>-47</v>
      </c>
      <c r="S726" s="39">
        <f t="shared" si="38"/>
        <v>-2046333</v>
      </c>
    </row>
    <row r="727" spans="1:19">
      <c r="A727" t="s">
        <v>1698</v>
      </c>
      <c r="B727" t="s">
        <v>1699</v>
      </c>
      <c r="C727" t="s">
        <v>493</v>
      </c>
      <c r="D727" t="s">
        <v>83</v>
      </c>
      <c r="E727" s="1">
        <v>4800</v>
      </c>
      <c r="F727" s="1">
        <v>4800</v>
      </c>
      <c r="G727" t="s">
        <v>102</v>
      </c>
      <c r="H727" t="s">
        <v>130</v>
      </c>
      <c r="I727" t="s">
        <v>19</v>
      </c>
      <c r="J727" t="s">
        <v>194</v>
      </c>
      <c r="K727" t="s">
        <v>483</v>
      </c>
      <c r="L727" s="1">
        <v>3000</v>
      </c>
      <c r="M727" s="1">
        <v>2400</v>
      </c>
      <c r="N727" s="1">
        <v>2400</v>
      </c>
      <c r="O727" t="s">
        <v>483</v>
      </c>
      <c r="P727" t="s">
        <v>29</v>
      </c>
      <c r="Q727" s="4">
        <f t="shared" si="36"/>
        <v>43610</v>
      </c>
      <c r="R727" s="5">
        <f t="shared" si="37"/>
        <v>-53</v>
      </c>
      <c r="S727" s="39">
        <f t="shared" si="38"/>
        <v>-2308150</v>
      </c>
    </row>
    <row r="728" spans="1:19">
      <c r="A728" t="s">
        <v>1698</v>
      </c>
      <c r="B728" t="s">
        <v>1699</v>
      </c>
      <c r="C728" t="s">
        <v>493</v>
      </c>
      <c r="D728" t="s">
        <v>83</v>
      </c>
      <c r="E728" s="1">
        <v>4800</v>
      </c>
      <c r="F728" s="1">
        <v>4800</v>
      </c>
      <c r="G728" t="s">
        <v>102</v>
      </c>
      <c r="H728" t="s">
        <v>450</v>
      </c>
      <c r="I728" t="s">
        <v>19</v>
      </c>
      <c r="J728" t="s">
        <v>194</v>
      </c>
      <c r="K728" t="s">
        <v>483</v>
      </c>
      <c r="L728" s="1">
        <v>3000</v>
      </c>
      <c r="M728" s="1">
        <v>2400</v>
      </c>
      <c r="N728" s="1">
        <v>2400</v>
      </c>
      <c r="O728" t="s">
        <v>483</v>
      </c>
      <c r="P728" t="s">
        <v>29</v>
      </c>
      <c r="Q728" s="4">
        <f t="shared" si="36"/>
        <v>43610</v>
      </c>
      <c r="R728" s="5">
        <f t="shared" si="37"/>
        <v>-53</v>
      </c>
      <c r="S728" s="39">
        <f t="shared" si="38"/>
        <v>-2308150</v>
      </c>
    </row>
    <row r="729" spans="1:19">
      <c r="A729" t="s">
        <v>1700</v>
      </c>
      <c r="B729" t="s">
        <v>1701</v>
      </c>
      <c r="C729" t="s">
        <v>121</v>
      </c>
      <c r="D729" t="s">
        <v>122</v>
      </c>
      <c r="E729" s="1">
        <v>2000</v>
      </c>
      <c r="F729" s="1">
        <v>2000</v>
      </c>
      <c r="G729" t="s">
        <v>1071</v>
      </c>
      <c r="H729" t="s">
        <v>1702</v>
      </c>
      <c r="I729" t="s">
        <v>19</v>
      </c>
      <c r="J729" t="s">
        <v>368</v>
      </c>
      <c r="K729" t="s">
        <v>126</v>
      </c>
      <c r="L729" s="1">
        <v>2000</v>
      </c>
      <c r="M729" s="1">
        <v>2000</v>
      </c>
      <c r="N729" s="1">
        <v>2000</v>
      </c>
      <c r="O729" t="s">
        <v>126</v>
      </c>
      <c r="P729" t="s">
        <v>29</v>
      </c>
      <c r="Q729" s="4">
        <f t="shared" si="36"/>
        <v>43681</v>
      </c>
      <c r="R729" s="5">
        <f t="shared" si="37"/>
        <v>-52</v>
      </c>
      <c r="S729" s="39">
        <f t="shared" si="38"/>
        <v>-2268292</v>
      </c>
    </row>
    <row r="730" spans="1:19">
      <c r="A730" t="s">
        <v>1703</v>
      </c>
      <c r="B730" t="s">
        <v>1704</v>
      </c>
      <c r="C730" t="s">
        <v>121</v>
      </c>
      <c r="D730" t="s">
        <v>122</v>
      </c>
      <c r="E730" s="1">
        <v>3386.33</v>
      </c>
      <c r="F730" s="1">
        <v>3386.33</v>
      </c>
      <c r="G730" t="s">
        <v>673</v>
      </c>
      <c r="H730" t="s">
        <v>1705</v>
      </c>
      <c r="I730" t="s">
        <v>19</v>
      </c>
      <c r="J730" t="s">
        <v>104</v>
      </c>
      <c r="K730" t="s">
        <v>432</v>
      </c>
      <c r="L730" s="1">
        <v>1130.1099999999999</v>
      </c>
      <c r="M730" s="1">
        <v>1130.1099999999999</v>
      </c>
      <c r="N730" s="1">
        <v>1130.1099999999999</v>
      </c>
      <c r="O730" t="s">
        <v>219</v>
      </c>
      <c r="P730" t="s">
        <v>29</v>
      </c>
      <c r="Q730" s="4">
        <f t="shared" si="36"/>
        <v>43633</v>
      </c>
      <c r="R730" s="5">
        <f t="shared" si="37"/>
        <v>-4</v>
      </c>
      <c r="S730" s="39">
        <f t="shared" si="38"/>
        <v>-174292</v>
      </c>
    </row>
    <row r="731" spans="1:19">
      <c r="A731" t="s">
        <v>1703</v>
      </c>
      <c r="B731" t="s">
        <v>1704</v>
      </c>
      <c r="C731" t="s">
        <v>121</v>
      </c>
      <c r="D731" t="s">
        <v>122</v>
      </c>
      <c r="E731" s="1">
        <v>3386.33</v>
      </c>
      <c r="F731" s="1">
        <v>3386.33</v>
      </c>
      <c r="G731" t="s">
        <v>673</v>
      </c>
      <c r="H731" t="s">
        <v>1706</v>
      </c>
      <c r="I731" t="s">
        <v>19</v>
      </c>
      <c r="J731" t="s">
        <v>368</v>
      </c>
      <c r="K731" t="s">
        <v>125</v>
      </c>
      <c r="L731" s="1">
        <v>2256.2199999999998</v>
      </c>
      <c r="M731" s="1">
        <v>2256.2199999999998</v>
      </c>
      <c r="N731" s="1">
        <v>2256.2199999999998</v>
      </c>
      <c r="O731" t="s">
        <v>125</v>
      </c>
      <c r="P731" t="s">
        <v>29</v>
      </c>
      <c r="Q731" s="4">
        <f t="shared" si="36"/>
        <v>43680</v>
      </c>
      <c r="R731" s="5">
        <f t="shared" si="37"/>
        <v>-51</v>
      </c>
      <c r="S731" s="39">
        <f t="shared" si="38"/>
        <v>-2224620</v>
      </c>
    </row>
    <row r="732" spans="1:19">
      <c r="A732" t="s">
        <v>1707</v>
      </c>
      <c r="B732" t="s">
        <v>1708</v>
      </c>
      <c r="C732" t="s">
        <v>444</v>
      </c>
      <c r="D732" t="s">
        <v>122</v>
      </c>
      <c r="E732" s="1">
        <v>13000</v>
      </c>
      <c r="F732" s="1">
        <v>13000</v>
      </c>
      <c r="G732" t="s">
        <v>1709</v>
      </c>
      <c r="H732" t="s">
        <v>450</v>
      </c>
      <c r="I732" t="s">
        <v>19</v>
      </c>
      <c r="J732" t="s">
        <v>185</v>
      </c>
      <c r="K732" t="s">
        <v>112</v>
      </c>
      <c r="L732" s="1">
        <v>15860</v>
      </c>
      <c r="M732" s="1">
        <v>15860</v>
      </c>
      <c r="N732" s="1">
        <v>13000</v>
      </c>
      <c r="O732" t="s">
        <v>112</v>
      </c>
      <c r="P732" t="s">
        <v>22</v>
      </c>
      <c r="Q732" s="4">
        <f t="shared" si="36"/>
        <v>43620</v>
      </c>
      <c r="R732" s="5">
        <f t="shared" si="37"/>
        <v>13</v>
      </c>
      <c r="S732" s="39">
        <f t="shared" si="38"/>
        <v>566280</v>
      </c>
    </row>
    <row r="733" spans="1:19">
      <c r="A733" t="s">
        <v>1710</v>
      </c>
      <c r="B733" t="s">
        <v>1711</v>
      </c>
      <c r="C733" t="s">
        <v>276</v>
      </c>
      <c r="D733" t="s">
        <v>159</v>
      </c>
      <c r="E733" s="1">
        <v>23.64</v>
      </c>
      <c r="F733" s="1">
        <v>23.64</v>
      </c>
      <c r="G733" t="s">
        <v>1712</v>
      </c>
      <c r="H733" t="s">
        <v>1713</v>
      </c>
      <c r="I733" t="s">
        <v>19</v>
      </c>
      <c r="J733" t="s">
        <v>193</v>
      </c>
      <c r="K733" t="s">
        <v>459</v>
      </c>
      <c r="L733" s="1">
        <v>26</v>
      </c>
      <c r="M733" s="1">
        <v>26</v>
      </c>
      <c r="N733" s="1">
        <v>23.64</v>
      </c>
      <c r="O733" t="s">
        <v>185</v>
      </c>
      <c r="P733" t="s">
        <v>22</v>
      </c>
      <c r="Q733" s="4">
        <f t="shared" si="36"/>
        <v>43605</v>
      </c>
      <c r="R733" s="5">
        <f t="shared" si="37"/>
        <v>-7</v>
      </c>
      <c r="S733" s="39">
        <f t="shared" si="38"/>
        <v>-304815</v>
      </c>
    </row>
    <row r="734" spans="1:19">
      <c r="A734" t="s">
        <v>1714</v>
      </c>
      <c r="B734" t="s">
        <v>1715</v>
      </c>
      <c r="C734" t="s">
        <v>276</v>
      </c>
      <c r="D734" t="s">
        <v>159</v>
      </c>
      <c r="E734" s="1">
        <v>3750</v>
      </c>
      <c r="F734" s="1">
        <v>3750</v>
      </c>
      <c r="G734" t="s">
        <v>1716</v>
      </c>
      <c r="H734" t="s">
        <v>1717</v>
      </c>
      <c r="I734" t="s">
        <v>19</v>
      </c>
      <c r="J734" t="s">
        <v>162</v>
      </c>
      <c r="K734" t="s">
        <v>94</v>
      </c>
      <c r="L734" s="1">
        <v>3750</v>
      </c>
      <c r="M734" s="1">
        <v>3750</v>
      </c>
      <c r="N734" s="1">
        <v>3750</v>
      </c>
      <c r="O734" t="s">
        <v>162</v>
      </c>
      <c r="P734" t="s">
        <v>29</v>
      </c>
      <c r="Q734" s="4">
        <f t="shared" si="36"/>
        <v>43651</v>
      </c>
      <c r="R734" s="5">
        <f t="shared" si="37"/>
        <v>-53</v>
      </c>
      <c r="S734" s="39">
        <f t="shared" si="38"/>
        <v>-2310323</v>
      </c>
    </row>
    <row r="735" spans="1:19">
      <c r="A735" t="s">
        <v>1718</v>
      </c>
      <c r="B735" t="s">
        <v>1719</v>
      </c>
      <c r="C735" t="s">
        <v>276</v>
      </c>
      <c r="D735" t="s">
        <v>159</v>
      </c>
      <c r="E735" s="1">
        <v>61446</v>
      </c>
      <c r="F735" s="1">
        <v>61446</v>
      </c>
      <c r="G735" t="s">
        <v>165</v>
      </c>
      <c r="H735" t="s">
        <v>1720</v>
      </c>
      <c r="I735" t="s">
        <v>167</v>
      </c>
      <c r="J735" t="s">
        <v>58</v>
      </c>
      <c r="K735" t="s">
        <v>52</v>
      </c>
      <c r="L735" s="1">
        <v>67590.600000000006</v>
      </c>
      <c r="M735" s="1">
        <v>61446</v>
      </c>
      <c r="N735" s="1">
        <v>61446</v>
      </c>
      <c r="O735" t="str">
        <f t="shared" ref="O735:O736" si="39">J735</f>
        <v>20-DIC-18</v>
      </c>
      <c r="P735" t="s">
        <v>169</v>
      </c>
      <c r="Q735" s="4">
        <f t="shared" si="36"/>
        <v>43514</v>
      </c>
      <c r="R735" s="5">
        <f t="shared" si="37"/>
        <v>84</v>
      </c>
      <c r="S735" s="39">
        <f t="shared" si="38"/>
        <v>3650136</v>
      </c>
    </row>
    <row r="736" spans="1:19">
      <c r="A736" t="s">
        <v>1721</v>
      </c>
      <c r="B736" t="s">
        <v>1722</v>
      </c>
      <c r="C736" t="s">
        <v>276</v>
      </c>
      <c r="D736" t="s">
        <v>159</v>
      </c>
      <c r="E736" s="1">
        <v>11259.22</v>
      </c>
      <c r="F736" s="1">
        <v>11259.22</v>
      </c>
      <c r="G736" t="s">
        <v>1723</v>
      </c>
      <c r="H736" t="s">
        <v>1724</v>
      </c>
      <c r="I736" t="s">
        <v>167</v>
      </c>
      <c r="J736" t="s">
        <v>1725</v>
      </c>
      <c r="K736" t="s">
        <v>60</v>
      </c>
      <c r="L736" s="1">
        <v>13736.25</v>
      </c>
      <c r="M736" s="1">
        <v>11259.22</v>
      </c>
      <c r="N736" s="1">
        <v>11259.22</v>
      </c>
      <c r="O736" t="str">
        <f t="shared" si="39"/>
        <v>12-OTT-18</v>
      </c>
      <c r="P736" t="s">
        <v>169</v>
      </c>
      <c r="Q736" s="4">
        <f t="shared" si="36"/>
        <v>43445</v>
      </c>
      <c r="R736" s="5">
        <f t="shared" si="37"/>
        <v>153</v>
      </c>
      <c r="S736" s="39">
        <f t="shared" si="38"/>
        <v>6637905</v>
      </c>
    </row>
    <row r="737" spans="1:19">
      <c r="A737" t="s">
        <v>1726</v>
      </c>
      <c r="B737" t="s">
        <v>1727</v>
      </c>
      <c r="C737" t="s">
        <v>86</v>
      </c>
      <c r="D737" t="s">
        <v>159</v>
      </c>
      <c r="E737" s="1">
        <v>254</v>
      </c>
      <c r="F737" s="1">
        <v>254</v>
      </c>
      <c r="G737" t="s">
        <v>1728</v>
      </c>
      <c r="H737" t="s">
        <v>1729</v>
      </c>
      <c r="I737" t="s">
        <v>19</v>
      </c>
      <c r="J737" t="s">
        <v>43</v>
      </c>
      <c r="K737" t="s">
        <v>168</v>
      </c>
      <c r="L737" s="1">
        <v>309.88</v>
      </c>
      <c r="M737" s="1">
        <v>309.88</v>
      </c>
      <c r="N737" s="1">
        <v>254</v>
      </c>
      <c r="O737" t="s">
        <v>168</v>
      </c>
      <c r="P737" t="s">
        <v>22</v>
      </c>
      <c r="Q737" s="4">
        <f t="shared" si="36"/>
        <v>43574</v>
      </c>
      <c r="R737" s="5">
        <f t="shared" si="37"/>
        <v>25</v>
      </c>
      <c r="S737" s="39">
        <f t="shared" si="38"/>
        <v>1087850</v>
      </c>
    </row>
    <row r="738" spans="1:19">
      <c r="A738" t="s">
        <v>1730</v>
      </c>
      <c r="B738" t="s">
        <v>1731</v>
      </c>
      <c r="C738" t="s">
        <v>202</v>
      </c>
      <c r="D738" t="s">
        <v>159</v>
      </c>
      <c r="E738" s="1">
        <v>5625</v>
      </c>
      <c r="F738" s="1">
        <v>5625</v>
      </c>
      <c r="G738" t="s">
        <v>1732</v>
      </c>
      <c r="H738" t="s">
        <v>1733</v>
      </c>
      <c r="I738" t="s">
        <v>19</v>
      </c>
      <c r="J738" t="s">
        <v>46</v>
      </c>
      <c r="K738" t="s">
        <v>44</v>
      </c>
      <c r="L738" s="1">
        <v>6862.5</v>
      </c>
      <c r="M738" s="1">
        <v>6862.5</v>
      </c>
      <c r="N738" s="1">
        <v>5625</v>
      </c>
      <c r="O738" t="s">
        <v>44</v>
      </c>
      <c r="P738" t="s">
        <v>22</v>
      </c>
      <c r="Q738" s="4">
        <f t="shared" si="36"/>
        <v>43575</v>
      </c>
      <c r="R738" s="5">
        <f t="shared" si="37"/>
        <v>31</v>
      </c>
      <c r="S738" s="39">
        <f t="shared" si="38"/>
        <v>1348965</v>
      </c>
    </row>
    <row r="739" spans="1:19">
      <c r="A739" t="s">
        <v>1734</v>
      </c>
      <c r="B739" t="s">
        <v>1735</v>
      </c>
      <c r="C739" t="s">
        <v>20</v>
      </c>
      <c r="D739" t="s">
        <v>122</v>
      </c>
      <c r="E739" s="1">
        <v>2760</v>
      </c>
      <c r="F739" s="1">
        <v>2760</v>
      </c>
      <c r="G739" t="s">
        <v>1736</v>
      </c>
      <c r="H739" t="s">
        <v>116</v>
      </c>
      <c r="I739" t="s">
        <v>19</v>
      </c>
      <c r="J739" t="s">
        <v>441</v>
      </c>
      <c r="K739" t="s">
        <v>368</v>
      </c>
      <c r="L739" s="1">
        <v>3450</v>
      </c>
      <c r="M739" s="1">
        <v>2760</v>
      </c>
      <c r="N739" s="1">
        <v>2760</v>
      </c>
      <c r="O739" t="s">
        <v>368</v>
      </c>
      <c r="P739" t="s">
        <v>29</v>
      </c>
      <c r="Q739" s="4">
        <f t="shared" si="36"/>
        <v>43679</v>
      </c>
      <c r="R739" s="5">
        <f t="shared" si="37"/>
        <v>-57</v>
      </c>
      <c r="S739" s="39">
        <f t="shared" si="38"/>
        <v>-2486283</v>
      </c>
    </row>
    <row r="740" spans="1:19">
      <c r="A740" t="s">
        <v>1737</v>
      </c>
      <c r="B740" t="s">
        <v>1738</v>
      </c>
      <c r="C740" t="s">
        <v>20</v>
      </c>
      <c r="D740" t="s">
        <v>122</v>
      </c>
      <c r="E740" s="1">
        <v>2666.67</v>
      </c>
      <c r="F740" s="1">
        <v>2666.67</v>
      </c>
      <c r="G740" t="s">
        <v>692</v>
      </c>
      <c r="H740" t="s">
        <v>110</v>
      </c>
      <c r="I740" t="s">
        <v>19</v>
      </c>
      <c r="J740" t="s">
        <v>1739</v>
      </c>
      <c r="K740" t="s">
        <v>125</v>
      </c>
      <c r="L740" s="1">
        <v>2666.67</v>
      </c>
      <c r="M740" s="1">
        <v>2666.67</v>
      </c>
      <c r="N740" s="1">
        <v>2666.67</v>
      </c>
      <c r="O740" t="s">
        <v>368</v>
      </c>
      <c r="P740" t="s">
        <v>29</v>
      </c>
      <c r="Q740" s="4">
        <f t="shared" si="36"/>
        <v>43679</v>
      </c>
      <c r="R740" s="5">
        <f t="shared" si="37"/>
        <v>-57</v>
      </c>
      <c r="S740" s="39">
        <f t="shared" si="38"/>
        <v>-2486283</v>
      </c>
    </row>
    <row r="741" spans="1:19">
      <c r="A741" t="s">
        <v>1740</v>
      </c>
      <c r="B741" t="s">
        <v>1741</v>
      </c>
      <c r="C741" t="s">
        <v>20</v>
      </c>
      <c r="D741" t="s">
        <v>122</v>
      </c>
      <c r="E741" s="1">
        <v>2500</v>
      </c>
      <c r="F741" s="1">
        <v>2500</v>
      </c>
      <c r="G741" t="s">
        <v>1000</v>
      </c>
      <c r="H741" t="s">
        <v>1742</v>
      </c>
      <c r="I741" t="s">
        <v>19</v>
      </c>
      <c r="J741" t="s">
        <v>368</v>
      </c>
      <c r="K741" t="s">
        <v>125</v>
      </c>
      <c r="L741" s="1">
        <v>2500</v>
      </c>
      <c r="M741" s="1">
        <v>2500</v>
      </c>
      <c r="N741" s="1">
        <v>2500</v>
      </c>
      <c r="O741" t="s">
        <v>125</v>
      </c>
      <c r="P741" t="s">
        <v>29</v>
      </c>
      <c r="Q741" s="4">
        <f t="shared" si="36"/>
        <v>43680</v>
      </c>
      <c r="R741" s="5">
        <f t="shared" si="37"/>
        <v>-58</v>
      </c>
      <c r="S741" s="39">
        <f t="shared" si="38"/>
        <v>-2529960</v>
      </c>
    </row>
    <row r="742" spans="1:19">
      <c r="A742" t="s">
        <v>1743</v>
      </c>
      <c r="B742" t="s">
        <v>1744</v>
      </c>
      <c r="C742" t="s">
        <v>371</v>
      </c>
      <c r="D742" t="s">
        <v>122</v>
      </c>
      <c r="E742" s="1">
        <v>2435.04</v>
      </c>
      <c r="F742" s="1">
        <v>2435.04</v>
      </c>
      <c r="G742" t="s">
        <v>1745</v>
      </c>
      <c r="H742" t="s">
        <v>1746</v>
      </c>
      <c r="I742" t="s">
        <v>19</v>
      </c>
      <c r="J742" t="s">
        <v>219</v>
      </c>
      <c r="K742" t="s">
        <v>247</v>
      </c>
      <c r="L742" s="1">
        <v>2699.08</v>
      </c>
      <c r="M742" s="1">
        <v>2699.08</v>
      </c>
      <c r="N742" s="1">
        <v>2435.04</v>
      </c>
      <c r="O742" t="s">
        <v>221</v>
      </c>
      <c r="P742" t="s">
        <v>22</v>
      </c>
      <c r="Q742" s="4">
        <f t="shared" si="36"/>
        <v>43638</v>
      </c>
      <c r="R742" s="5">
        <f t="shared" si="37"/>
        <v>-12</v>
      </c>
      <c r="S742" s="39">
        <f t="shared" si="38"/>
        <v>-522936</v>
      </c>
    </row>
    <row r="743" spans="1:19">
      <c r="A743" t="s">
        <v>1618</v>
      </c>
      <c r="B743" t="s">
        <v>1747</v>
      </c>
      <c r="C743" t="s">
        <v>145</v>
      </c>
      <c r="D743" t="s">
        <v>33</v>
      </c>
      <c r="E743" s="1">
        <v>7033.4</v>
      </c>
      <c r="F743" s="1">
        <v>5530.4</v>
      </c>
      <c r="G743" t="s">
        <v>716</v>
      </c>
      <c r="H743" t="s">
        <v>1748</v>
      </c>
      <c r="I743" t="s">
        <v>19</v>
      </c>
      <c r="J743" t="s">
        <v>506</v>
      </c>
      <c r="K743" t="s">
        <v>507</v>
      </c>
      <c r="L743" s="1">
        <v>348.92</v>
      </c>
      <c r="M743" s="1">
        <v>348.92</v>
      </c>
      <c r="N743" s="1">
        <v>286</v>
      </c>
      <c r="O743" t="s">
        <v>507</v>
      </c>
      <c r="P743" t="s">
        <v>22</v>
      </c>
      <c r="Q743" s="4">
        <f t="shared" si="36"/>
        <v>43564</v>
      </c>
      <c r="R743" s="5">
        <f t="shared" si="37"/>
        <v>-12</v>
      </c>
      <c r="S743" s="39">
        <f t="shared" si="38"/>
        <v>-522048</v>
      </c>
    </row>
    <row r="744" spans="1:19">
      <c r="A744" t="s">
        <v>1618</v>
      </c>
      <c r="B744" t="s">
        <v>1747</v>
      </c>
      <c r="C744" t="s">
        <v>145</v>
      </c>
      <c r="D744" t="s">
        <v>33</v>
      </c>
      <c r="E744" s="1">
        <v>7033.4</v>
      </c>
      <c r="F744" s="1">
        <v>5530.4</v>
      </c>
      <c r="G744" t="s">
        <v>716</v>
      </c>
      <c r="H744" t="s">
        <v>1749</v>
      </c>
      <c r="I744" t="s">
        <v>19</v>
      </c>
      <c r="J744" t="s">
        <v>1750</v>
      </c>
      <c r="K744" t="s">
        <v>171</v>
      </c>
      <c r="L744" s="1">
        <v>3897.9</v>
      </c>
      <c r="M744" s="1">
        <v>3897.9</v>
      </c>
      <c r="N744" s="1">
        <v>3195</v>
      </c>
      <c r="O744" t="s">
        <v>171</v>
      </c>
      <c r="P744" t="s">
        <v>22</v>
      </c>
      <c r="Q744" s="4">
        <f t="shared" si="36"/>
        <v>43536</v>
      </c>
      <c r="R744" s="5">
        <f t="shared" si="37"/>
        <v>16</v>
      </c>
      <c r="S744" s="39">
        <f t="shared" si="38"/>
        <v>695616</v>
      </c>
    </row>
    <row r="745" spans="1:19">
      <c r="A745" t="s">
        <v>1618</v>
      </c>
      <c r="B745" t="s">
        <v>1747</v>
      </c>
      <c r="C745" t="s">
        <v>145</v>
      </c>
      <c r="D745" t="s">
        <v>33</v>
      </c>
      <c r="E745" s="1">
        <v>7033.4</v>
      </c>
      <c r="F745" s="1">
        <v>5530.4</v>
      </c>
      <c r="G745" t="s">
        <v>716</v>
      </c>
      <c r="H745" t="s">
        <v>1751</v>
      </c>
      <c r="I745" t="s">
        <v>19</v>
      </c>
      <c r="J745" t="s">
        <v>200</v>
      </c>
      <c r="K745" t="s">
        <v>507</v>
      </c>
      <c r="L745" s="1">
        <v>1744.6</v>
      </c>
      <c r="M745" s="1">
        <v>1744.6</v>
      </c>
      <c r="N745" s="1">
        <v>1430</v>
      </c>
      <c r="O745" t="s">
        <v>507</v>
      </c>
      <c r="P745" t="s">
        <v>22</v>
      </c>
      <c r="Q745" s="4">
        <f t="shared" si="36"/>
        <v>43564</v>
      </c>
      <c r="R745" s="5">
        <f t="shared" si="37"/>
        <v>-12</v>
      </c>
      <c r="S745" s="39">
        <f t="shared" si="38"/>
        <v>-522048</v>
      </c>
    </row>
    <row r="746" spans="1:19">
      <c r="A746" t="s">
        <v>1618</v>
      </c>
      <c r="B746" t="s">
        <v>1747</v>
      </c>
      <c r="C746" t="s">
        <v>145</v>
      </c>
      <c r="D746" t="s">
        <v>33</v>
      </c>
      <c r="E746" s="1">
        <v>7033.4</v>
      </c>
      <c r="F746" s="1">
        <v>5530.4</v>
      </c>
      <c r="G746" t="s">
        <v>716</v>
      </c>
      <c r="H746" t="s">
        <v>1752</v>
      </c>
      <c r="I746" t="s">
        <v>19</v>
      </c>
      <c r="J746" t="s">
        <v>560</v>
      </c>
      <c r="K746" t="s">
        <v>171</v>
      </c>
      <c r="L746" s="1">
        <v>755.67</v>
      </c>
      <c r="M746" s="1">
        <v>755.67</v>
      </c>
      <c r="N746" s="1">
        <v>619.4</v>
      </c>
      <c r="O746" t="s">
        <v>171</v>
      </c>
      <c r="P746" t="s">
        <v>22</v>
      </c>
      <c r="Q746" s="4">
        <f t="shared" si="36"/>
        <v>43536</v>
      </c>
      <c r="R746" s="5">
        <f t="shared" si="37"/>
        <v>16</v>
      </c>
      <c r="S746" s="39">
        <f t="shared" si="38"/>
        <v>695616</v>
      </c>
    </row>
    <row r="747" spans="1:19">
      <c r="A747" t="s">
        <v>1753</v>
      </c>
      <c r="B747" t="s">
        <v>1754</v>
      </c>
      <c r="C747" t="s">
        <v>371</v>
      </c>
      <c r="D747" t="s">
        <v>122</v>
      </c>
      <c r="E747" s="1">
        <v>1205.92</v>
      </c>
      <c r="F747" s="1">
        <v>1205.92</v>
      </c>
      <c r="G747" t="s">
        <v>1755</v>
      </c>
      <c r="H747" t="s">
        <v>1756</v>
      </c>
      <c r="I747" t="s">
        <v>19</v>
      </c>
      <c r="J747" t="s">
        <v>1757</v>
      </c>
      <c r="K747" t="s">
        <v>44</v>
      </c>
      <c r="L747" s="1">
        <v>1442.37</v>
      </c>
      <c r="M747" s="1">
        <v>1205.92</v>
      </c>
      <c r="N747" s="1">
        <v>1205.92</v>
      </c>
      <c r="O747" t="s">
        <v>44</v>
      </c>
      <c r="P747" t="s">
        <v>29</v>
      </c>
      <c r="Q747" s="4">
        <f t="shared" si="36"/>
        <v>43575</v>
      </c>
      <c r="R747" s="5">
        <f t="shared" si="37"/>
        <v>51</v>
      </c>
      <c r="S747" s="39">
        <f t="shared" si="38"/>
        <v>2219265</v>
      </c>
    </row>
    <row r="748" spans="1:19">
      <c r="A748" t="s">
        <v>1758</v>
      </c>
      <c r="B748" t="s">
        <v>1759</v>
      </c>
      <c r="C748" t="s">
        <v>121</v>
      </c>
      <c r="D748" t="s">
        <v>122</v>
      </c>
      <c r="E748" s="1">
        <v>2191.89</v>
      </c>
      <c r="F748" s="1">
        <v>2191.89</v>
      </c>
      <c r="G748" t="s">
        <v>174</v>
      </c>
      <c r="H748" t="s">
        <v>1760</v>
      </c>
      <c r="I748" t="s">
        <v>19</v>
      </c>
      <c r="J748" t="s">
        <v>21</v>
      </c>
      <c r="K748" t="s">
        <v>371</v>
      </c>
      <c r="L748" s="1">
        <v>2191.89</v>
      </c>
      <c r="M748" s="1">
        <v>2191.89</v>
      </c>
      <c r="N748" s="1">
        <v>2191.89</v>
      </c>
      <c r="O748" t="s">
        <v>371</v>
      </c>
      <c r="P748" t="s">
        <v>29</v>
      </c>
      <c r="Q748" s="4">
        <f t="shared" si="36"/>
        <v>43686</v>
      </c>
      <c r="R748" s="5">
        <f t="shared" si="37"/>
        <v>-57</v>
      </c>
      <c r="S748" s="39">
        <f t="shared" si="38"/>
        <v>-2486682</v>
      </c>
    </row>
    <row r="749" spans="1:19">
      <c r="A749" t="s">
        <v>1761</v>
      </c>
      <c r="B749" t="s">
        <v>1762</v>
      </c>
      <c r="C749" t="s">
        <v>444</v>
      </c>
      <c r="D749" t="s">
        <v>122</v>
      </c>
      <c r="E749" s="1">
        <v>8000</v>
      </c>
      <c r="F749" s="1">
        <v>8000</v>
      </c>
      <c r="G749" t="s">
        <v>1763</v>
      </c>
      <c r="H749" t="s">
        <v>367</v>
      </c>
      <c r="I749" t="s">
        <v>19</v>
      </c>
      <c r="J749" t="s">
        <v>90</v>
      </c>
      <c r="K749" t="s">
        <v>112</v>
      </c>
      <c r="L749" s="1">
        <v>9760</v>
      </c>
      <c r="M749" s="1">
        <v>9760</v>
      </c>
      <c r="N749" s="1">
        <v>8000</v>
      </c>
      <c r="O749" t="s">
        <v>83</v>
      </c>
      <c r="P749" t="s">
        <v>22</v>
      </c>
      <c r="Q749" s="4">
        <f t="shared" si="36"/>
        <v>43623</v>
      </c>
      <c r="R749" s="5">
        <f t="shared" si="37"/>
        <v>10</v>
      </c>
      <c r="S749" s="39">
        <f t="shared" si="38"/>
        <v>435630</v>
      </c>
    </row>
    <row r="750" spans="1:19">
      <c r="A750" t="s">
        <v>1764</v>
      </c>
      <c r="B750" t="s">
        <v>1765</v>
      </c>
      <c r="C750" t="s">
        <v>749</v>
      </c>
      <c r="D750" t="s">
        <v>20</v>
      </c>
      <c r="E750" s="1">
        <v>1700</v>
      </c>
      <c r="F750" s="1">
        <v>1700</v>
      </c>
      <c r="G750" t="s">
        <v>1766</v>
      </c>
      <c r="H750" t="s">
        <v>1767</v>
      </c>
      <c r="I750" t="s">
        <v>19</v>
      </c>
      <c r="J750" t="s">
        <v>318</v>
      </c>
      <c r="K750" t="s">
        <v>316</v>
      </c>
      <c r="L750" s="1">
        <v>2074</v>
      </c>
      <c r="M750" s="1">
        <v>2074</v>
      </c>
      <c r="N750" s="1">
        <v>1700</v>
      </c>
      <c r="O750" t="s">
        <v>316</v>
      </c>
      <c r="P750" t="s">
        <v>22</v>
      </c>
      <c r="Q750" s="4">
        <f t="shared" si="36"/>
        <v>43560</v>
      </c>
      <c r="R750" s="5">
        <f t="shared" si="37"/>
        <v>55</v>
      </c>
      <c r="S750" s="39">
        <f t="shared" si="38"/>
        <v>2392500</v>
      </c>
    </row>
    <row r="751" spans="1:19">
      <c r="A751" t="s">
        <v>1768</v>
      </c>
      <c r="B751" t="s">
        <v>1769</v>
      </c>
      <c r="C751" t="s">
        <v>749</v>
      </c>
      <c r="D751" t="s">
        <v>20</v>
      </c>
      <c r="E751" s="1">
        <v>875.49</v>
      </c>
      <c r="F751" s="1">
        <v>740.28</v>
      </c>
      <c r="G751" t="s">
        <v>1259</v>
      </c>
      <c r="H751" t="s">
        <v>1770</v>
      </c>
      <c r="I751" t="s">
        <v>19</v>
      </c>
      <c r="J751" t="s">
        <v>342</v>
      </c>
      <c r="K751" t="s">
        <v>193</v>
      </c>
      <c r="L751" s="1">
        <v>860.73</v>
      </c>
      <c r="M751" s="1">
        <v>860.73</v>
      </c>
      <c r="N751" s="1">
        <v>740.28</v>
      </c>
      <c r="O751" t="s">
        <v>193</v>
      </c>
      <c r="P751" t="s">
        <v>22</v>
      </c>
      <c r="Q751" s="4">
        <f t="shared" si="36"/>
        <v>43603</v>
      </c>
      <c r="R751" s="5">
        <f t="shared" si="37"/>
        <v>12</v>
      </c>
      <c r="S751" s="39">
        <f t="shared" si="38"/>
        <v>522516</v>
      </c>
    </row>
    <row r="752" spans="1:19">
      <c r="A752" t="s">
        <v>1771</v>
      </c>
      <c r="B752" t="s">
        <v>1772</v>
      </c>
      <c r="C752" t="s">
        <v>83</v>
      </c>
      <c r="D752" t="s">
        <v>162</v>
      </c>
      <c r="E752" s="1">
        <v>5000</v>
      </c>
      <c r="F752" s="1">
        <v>5000</v>
      </c>
      <c r="G752" t="s">
        <v>1773</v>
      </c>
      <c r="H752" t="s">
        <v>1774</v>
      </c>
      <c r="I752" t="s">
        <v>167</v>
      </c>
      <c r="J752" t="s">
        <v>394</v>
      </c>
      <c r="K752" t="s">
        <v>52</v>
      </c>
      <c r="L752" s="1">
        <v>6100</v>
      </c>
      <c r="M752" s="1">
        <v>5000</v>
      </c>
      <c r="N752" s="1">
        <v>5000</v>
      </c>
      <c r="O752" t="str">
        <f>J752</f>
        <v>10-GEN-19</v>
      </c>
      <c r="P752" t="s">
        <v>29</v>
      </c>
      <c r="Q752" s="4">
        <f t="shared" ref="Q752:Q815" si="40">O752+60</f>
        <v>43535</v>
      </c>
      <c r="R752" s="5">
        <f t="shared" ref="R752:R815" si="41">C752-Q752</f>
        <v>28</v>
      </c>
      <c r="S752" s="39">
        <f t="shared" ref="S752:S815" si="42">R752*O752</f>
        <v>1217300</v>
      </c>
    </row>
    <row r="753" spans="1:19">
      <c r="A753" t="s">
        <v>1775</v>
      </c>
      <c r="B753" t="s">
        <v>1776</v>
      </c>
      <c r="C753" t="s">
        <v>32</v>
      </c>
      <c r="D753" t="s">
        <v>33</v>
      </c>
      <c r="E753" s="1">
        <v>1315</v>
      </c>
      <c r="F753" s="1">
        <v>750</v>
      </c>
      <c r="G753" t="s">
        <v>180</v>
      </c>
      <c r="H753" t="s">
        <v>1777</v>
      </c>
      <c r="I753" t="s">
        <v>19</v>
      </c>
      <c r="J753" t="s">
        <v>72</v>
      </c>
      <c r="K753" t="s">
        <v>291</v>
      </c>
      <c r="L753" s="1">
        <v>915</v>
      </c>
      <c r="M753" s="1">
        <v>915</v>
      </c>
      <c r="N753" s="1">
        <v>750</v>
      </c>
      <c r="O753" t="s">
        <v>291</v>
      </c>
      <c r="P753" t="s">
        <v>22</v>
      </c>
      <c r="Q753" s="4">
        <f t="shared" si="40"/>
        <v>43554</v>
      </c>
      <c r="R753" s="5">
        <f t="shared" si="41"/>
        <v>-5</v>
      </c>
      <c r="S753" s="39">
        <f t="shared" si="42"/>
        <v>-217470</v>
      </c>
    </row>
    <row r="754" spans="1:19">
      <c r="A754" t="s">
        <v>1778</v>
      </c>
      <c r="B754" t="s">
        <v>1779</v>
      </c>
      <c r="C754" t="s">
        <v>483</v>
      </c>
      <c r="D754" t="s">
        <v>33</v>
      </c>
      <c r="E754" s="1">
        <v>16493.45</v>
      </c>
      <c r="F754" s="1">
        <v>14915.05</v>
      </c>
      <c r="G754" t="s">
        <v>253</v>
      </c>
      <c r="H754" t="s">
        <v>1780</v>
      </c>
      <c r="I754" t="s">
        <v>19</v>
      </c>
      <c r="J754" t="s">
        <v>91</v>
      </c>
      <c r="K754" t="s">
        <v>168</v>
      </c>
      <c r="L754" s="1">
        <v>651.72</v>
      </c>
      <c r="M754" s="1">
        <v>555.1</v>
      </c>
      <c r="N754" s="1">
        <v>455</v>
      </c>
      <c r="O754" t="s">
        <v>168</v>
      </c>
      <c r="P754" t="s">
        <v>22</v>
      </c>
      <c r="Q754" s="4">
        <f t="shared" si="40"/>
        <v>43574</v>
      </c>
      <c r="R754" s="5">
        <f t="shared" si="41"/>
        <v>-24</v>
      </c>
      <c r="S754" s="39">
        <f t="shared" si="42"/>
        <v>-1044336</v>
      </c>
    </row>
    <row r="755" spans="1:19">
      <c r="A755" t="s">
        <v>1778</v>
      </c>
      <c r="B755" t="s">
        <v>1779</v>
      </c>
      <c r="C755" t="s">
        <v>483</v>
      </c>
      <c r="D755" t="s">
        <v>33</v>
      </c>
      <c r="E755" s="1">
        <v>16493.45</v>
      </c>
      <c r="F755" s="1">
        <v>14915.05</v>
      </c>
      <c r="G755" t="s">
        <v>253</v>
      </c>
      <c r="H755" t="s">
        <v>1780</v>
      </c>
      <c r="I755" t="s">
        <v>19</v>
      </c>
      <c r="J755" t="s">
        <v>91</v>
      </c>
      <c r="K755" t="s">
        <v>168</v>
      </c>
      <c r="L755" s="1">
        <v>651.72</v>
      </c>
      <c r="M755" s="1">
        <v>96.62</v>
      </c>
      <c r="N755" s="1">
        <v>79.2</v>
      </c>
      <c r="O755" t="s">
        <v>168</v>
      </c>
      <c r="P755" t="s">
        <v>22</v>
      </c>
      <c r="Q755" s="4">
        <f t="shared" si="40"/>
        <v>43574</v>
      </c>
      <c r="R755" s="5">
        <f t="shared" si="41"/>
        <v>-24</v>
      </c>
      <c r="S755" s="39">
        <f t="shared" si="42"/>
        <v>-1044336</v>
      </c>
    </row>
    <row r="756" spans="1:19">
      <c r="A756" t="s">
        <v>1778</v>
      </c>
      <c r="B756" t="s">
        <v>1779</v>
      </c>
      <c r="C756" t="s">
        <v>483</v>
      </c>
      <c r="D756" t="s">
        <v>33</v>
      </c>
      <c r="E756" s="1">
        <v>16493.45</v>
      </c>
      <c r="F756" s="1">
        <v>14915.05</v>
      </c>
      <c r="G756" t="s">
        <v>253</v>
      </c>
      <c r="H756" t="s">
        <v>1781</v>
      </c>
      <c r="I756" t="s">
        <v>19</v>
      </c>
      <c r="J756" t="s">
        <v>69</v>
      </c>
      <c r="K756" t="s">
        <v>316</v>
      </c>
      <c r="L756" s="1">
        <v>8749.84</v>
      </c>
      <c r="M756" s="1">
        <v>8749.84</v>
      </c>
      <c r="N756" s="1">
        <v>7172</v>
      </c>
      <c r="O756" t="s">
        <v>316</v>
      </c>
      <c r="P756" t="s">
        <v>22</v>
      </c>
      <c r="Q756" s="4">
        <f t="shared" si="40"/>
        <v>43560</v>
      </c>
      <c r="R756" s="5">
        <f t="shared" si="41"/>
        <v>-10</v>
      </c>
      <c r="S756" s="39">
        <f t="shared" si="42"/>
        <v>-435000</v>
      </c>
    </row>
    <row r="757" spans="1:19">
      <c r="A757" t="s">
        <v>1778</v>
      </c>
      <c r="B757" t="s">
        <v>1779</v>
      </c>
      <c r="C757" t="s">
        <v>483</v>
      </c>
      <c r="D757" t="s">
        <v>33</v>
      </c>
      <c r="E757" s="1">
        <v>16493.45</v>
      </c>
      <c r="F757" s="1">
        <v>14915.05</v>
      </c>
      <c r="G757" t="s">
        <v>253</v>
      </c>
      <c r="H757" t="s">
        <v>1782</v>
      </c>
      <c r="I757" t="s">
        <v>19</v>
      </c>
      <c r="J757" t="s">
        <v>340</v>
      </c>
      <c r="K757" t="s">
        <v>89</v>
      </c>
      <c r="L757" s="1">
        <v>1060.67</v>
      </c>
      <c r="M757" s="1">
        <v>1060.67</v>
      </c>
      <c r="N757" s="1">
        <v>869.4</v>
      </c>
      <c r="O757" t="s">
        <v>89</v>
      </c>
      <c r="P757" t="s">
        <v>22</v>
      </c>
      <c r="Q757" s="4">
        <f t="shared" si="40"/>
        <v>43553</v>
      </c>
      <c r="R757" s="5">
        <f t="shared" si="41"/>
        <v>-3</v>
      </c>
      <c r="S757" s="39">
        <f t="shared" si="42"/>
        <v>-130479</v>
      </c>
    </row>
    <row r="758" spans="1:19">
      <c r="A758" t="s">
        <v>1778</v>
      </c>
      <c r="B758" t="s">
        <v>1779</v>
      </c>
      <c r="C758" t="s">
        <v>483</v>
      </c>
      <c r="D758" t="s">
        <v>33</v>
      </c>
      <c r="E758" s="1">
        <v>16493.45</v>
      </c>
      <c r="F758" s="1">
        <v>14915.05</v>
      </c>
      <c r="G758" t="s">
        <v>253</v>
      </c>
      <c r="H758" t="s">
        <v>1783</v>
      </c>
      <c r="I758" t="s">
        <v>19</v>
      </c>
      <c r="J758" t="s">
        <v>51</v>
      </c>
      <c r="K758" t="s">
        <v>507</v>
      </c>
      <c r="L758" s="1">
        <v>299.20999999999998</v>
      </c>
      <c r="M758" s="1">
        <v>299.20999999999998</v>
      </c>
      <c r="N758" s="1">
        <v>245.25</v>
      </c>
      <c r="O758" t="s">
        <v>507</v>
      </c>
      <c r="P758" t="s">
        <v>22</v>
      </c>
      <c r="Q758" s="4">
        <f t="shared" si="40"/>
        <v>43564</v>
      </c>
      <c r="R758" s="5">
        <f t="shared" si="41"/>
        <v>-14</v>
      </c>
      <c r="S758" s="39">
        <f t="shared" si="42"/>
        <v>-609056</v>
      </c>
    </row>
    <row r="759" spans="1:19">
      <c r="A759" t="s">
        <v>1778</v>
      </c>
      <c r="B759" t="s">
        <v>1779</v>
      </c>
      <c r="C759" t="s">
        <v>483</v>
      </c>
      <c r="D759" t="s">
        <v>33</v>
      </c>
      <c r="E759" s="1">
        <v>16493.45</v>
      </c>
      <c r="F759" s="1">
        <v>14915.05</v>
      </c>
      <c r="G759" t="s">
        <v>253</v>
      </c>
      <c r="H759" t="s">
        <v>1784</v>
      </c>
      <c r="I759" t="s">
        <v>19</v>
      </c>
      <c r="J759" t="s">
        <v>340</v>
      </c>
      <c r="K759" t="s">
        <v>89</v>
      </c>
      <c r="L759" s="1">
        <v>474.95</v>
      </c>
      <c r="M759" s="1">
        <v>474.95</v>
      </c>
      <c r="N759" s="1">
        <v>389.3</v>
      </c>
      <c r="O759" t="s">
        <v>89</v>
      </c>
      <c r="P759" t="s">
        <v>22</v>
      </c>
      <c r="Q759" s="4">
        <f t="shared" si="40"/>
        <v>43553</v>
      </c>
      <c r="R759" s="5">
        <f t="shared" si="41"/>
        <v>-3</v>
      </c>
      <c r="S759" s="39">
        <f t="shared" si="42"/>
        <v>-130479</v>
      </c>
    </row>
    <row r="760" spans="1:19">
      <c r="A760" t="s">
        <v>1778</v>
      </c>
      <c r="B760" t="s">
        <v>1779</v>
      </c>
      <c r="C760" t="s">
        <v>483</v>
      </c>
      <c r="D760" t="s">
        <v>33</v>
      </c>
      <c r="E760" s="1">
        <v>16493.45</v>
      </c>
      <c r="F760" s="1">
        <v>14915.05</v>
      </c>
      <c r="G760" t="s">
        <v>253</v>
      </c>
      <c r="H760" t="s">
        <v>1785</v>
      </c>
      <c r="I760" t="s">
        <v>19</v>
      </c>
      <c r="J760" t="s">
        <v>91</v>
      </c>
      <c r="K760" t="s">
        <v>168</v>
      </c>
      <c r="L760" s="1">
        <v>1276.1199999999999</v>
      </c>
      <c r="M760" s="1">
        <v>598.29</v>
      </c>
      <c r="N760" s="1">
        <v>490.4</v>
      </c>
      <c r="O760" t="s">
        <v>168</v>
      </c>
      <c r="P760" t="s">
        <v>22</v>
      </c>
      <c r="Q760" s="4">
        <f t="shared" si="40"/>
        <v>43574</v>
      </c>
      <c r="R760" s="5">
        <f t="shared" si="41"/>
        <v>-24</v>
      </c>
      <c r="S760" s="39">
        <f t="shared" si="42"/>
        <v>-1044336</v>
      </c>
    </row>
    <row r="761" spans="1:19">
      <c r="A761" t="s">
        <v>1778</v>
      </c>
      <c r="B761" t="s">
        <v>1779</v>
      </c>
      <c r="C761" t="s">
        <v>483</v>
      </c>
      <c r="D761" t="s">
        <v>33</v>
      </c>
      <c r="E761" s="1">
        <v>16493.45</v>
      </c>
      <c r="F761" s="1">
        <v>14915.05</v>
      </c>
      <c r="G761" t="s">
        <v>253</v>
      </c>
      <c r="H761" t="s">
        <v>1785</v>
      </c>
      <c r="I761" t="s">
        <v>19</v>
      </c>
      <c r="J761" t="s">
        <v>91</v>
      </c>
      <c r="K761" t="s">
        <v>168</v>
      </c>
      <c r="L761" s="1">
        <v>1276.1199999999999</v>
      </c>
      <c r="M761" s="1">
        <v>677.83</v>
      </c>
      <c r="N761" s="1">
        <v>555.6</v>
      </c>
      <c r="O761" t="s">
        <v>168</v>
      </c>
      <c r="P761" t="s">
        <v>22</v>
      </c>
      <c r="Q761" s="4">
        <f t="shared" si="40"/>
        <v>43574</v>
      </c>
      <c r="R761" s="5">
        <f t="shared" si="41"/>
        <v>-24</v>
      </c>
      <c r="S761" s="39">
        <f t="shared" si="42"/>
        <v>-1044336</v>
      </c>
    </row>
    <row r="762" spans="1:19">
      <c r="A762" t="s">
        <v>1778</v>
      </c>
      <c r="B762" t="s">
        <v>1779</v>
      </c>
      <c r="C762" t="s">
        <v>483</v>
      </c>
      <c r="D762" t="s">
        <v>33</v>
      </c>
      <c r="E762" s="1">
        <v>16493.45</v>
      </c>
      <c r="F762" s="1">
        <v>14915.05</v>
      </c>
      <c r="G762" t="s">
        <v>253</v>
      </c>
      <c r="H762" t="s">
        <v>1786</v>
      </c>
      <c r="I762" t="s">
        <v>19</v>
      </c>
      <c r="J762" t="s">
        <v>46</v>
      </c>
      <c r="K762" t="s">
        <v>168</v>
      </c>
      <c r="L762" s="1">
        <v>568.03</v>
      </c>
      <c r="M762" s="1">
        <v>568.03</v>
      </c>
      <c r="N762" s="1">
        <v>465.6</v>
      </c>
      <c r="O762" t="s">
        <v>168</v>
      </c>
      <c r="P762" t="s">
        <v>22</v>
      </c>
      <c r="Q762" s="4">
        <f t="shared" si="40"/>
        <v>43574</v>
      </c>
      <c r="R762" s="5">
        <f t="shared" si="41"/>
        <v>-24</v>
      </c>
      <c r="S762" s="39">
        <f t="shared" si="42"/>
        <v>-1044336</v>
      </c>
    </row>
    <row r="763" spans="1:19">
      <c r="A763" t="s">
        <v>1778</v>
      </c>
      <c r="B763" t="s">
        <v>1779</v>
      </c>
      <c r="C763" t="s">
        <v>483</v>
      </c>
      <c r="D763" t="s">
        <v>33</v>
      </c>
      <c r="E763" s="1">
        <v>16493.45</v>
      </c>
      <c r="F763" s="1">
        <v>14915.05</v>
      </c>
      <c r="G763" t="s">
        <v>253</v>
      </c>
      <c r="H763" t="s">
        <v>1787</v>
      </c>
      <c r="I763" t="s">
        <v>19</v>
      </c>
      <c r="J763" t="s">
        <v>46</v>
      </c>
      <c r="K763" t="s">
        <v>168</v>
      </c>
      <c r="L763" s="1">
        <v>284.02</v>
      </c>
      <c r="M763" s="1">
        <v>284.02</v>
      </c>
      <c r="N763" s="1">
        <v>232.8</v>
      </c>
      <c r="O763" t="s">
        <v>168</v>
      </c>
      <c r="P763" t="s">
        <v>22</v>
      </c>
      <c r="Q763" s="4">
        <f t="shared" si="40"/>
        <v>43574</v>
      </c>
      <c r="R763" s="5">
        <f t="shared" si="41"/>
        <v>-24</v>
      </c>
      <c r="S763" s="39">
        <f t="shared" si="42"/>
        <v>-1044336</v>
      </c>
    </row>
    <row r="764" spans="1:19">
      <c r="A764" t="s">
        <v>1778</v>
      </c>
      <c r="B764" t="s">
        <v>1779</v>
      </c>
      <c r="C764" t="s">
        <v>483</v>
      </c>
      <c r="D764" t="s">
        <v>33</v>
      </c>
      <c r="E764" s="1">
        <v>16493.45</v>
      </c>
      <c r="F764" s="1">
        <v>14915.05</v>
      </c>
      <c r="G764" t="s">
        <v>253</v>
      </c>
      <c r="H764" t="s">
        <v>1788</v>
      </c>
      <c r="I764" t="s">
        <v>19</v>
      </c>
      <c r="J764" t="s">
        <v>168</v>
      </c>
      <c r="K764" t="s">
        <v>44</v>
      </c>
      <c r="L764" s="1">
        <v>3810.91</v>
      </c>
      <c r="M764" s="1">
        <v>1270.3</v>
      </c>
      <c r="N764" s="1">
        <v>1041.23</v>
      </c>
      <c r="O764" t="s">
        <v>44</v>
      </c>
      <c r="P764" t="s">
        <v>22</v>
      </c>
      <c r="Q764" s="4">
        <f t="shared" si="40"/>
        <v>43575</v>
      </c>
      <c r="R764" s="5">
        <f t="shared" si="41"/>
        <v>-25</v>
      </c>
      <c r="S764" s="39">
        <f t="shared" si="42"/>
        <v>-1087875</v>
      </c>
    </row>
    <row r="765" spans="1:19">
      <c r="A765" t="s">
        <v>1778</v>
      </c>
      <c r="B765" t="s">
        <v>1779</v>
      </c>
      <c r="C765" t="s">
        <v>483</v>
      </c>
      <c r="D765" t="s">
        <v>33</v>
      </c>
      <c r="E765" s="1">
        <v>16493.45</v>
      </c>
      <c r="F765" s="1">
        <v>14915.05</v>
      </c>
      <c r="G765" t="s">
        <v>253</v>
      </c>
      <c r="H765" t="s">
        <v>1788</v>
      </c>
      <c r="I765" t="s">
        <v>19</v>
      </c>
      <c r="J765" t="s">
        <v>168</v>
      </c>
      <c r="K765" t="s">
        <v>44</v>
      </c>
      <c r="L765" s="1">
        <v>3810.91</v>
      </c>
      <c r="M765" s="1">
        <v>1270.31</v>
      </c>
      <c r="N765" s="1">
        <v>1041.24</v>
      </c>
      <c r="O765" t="s">
        <v>44</v>
      </c>
      <c r="P765" t="s">
        <v>22</v>
      </c>
      <c r="Q765" s="4">
        <f t="shared" si="40"/>
        <v>43575</v>
      </c>
      <c r="R765" s="5">
        <f t="shared" si="41"/>
        <v>-25</v>
      </c>
      <c r="S765" s="39">
        <f t="shared" si="42"/>
        <v>-1087875</v>
      </c>
    </row>
    <row r="766" spans="1:19">
      <c r="A766" t="s">
        <v>1778</v>
      </c>
      <c r="B766" t="s">
        <v>1779</v>
      </c>
      <c r="C766" t="s">
        <v>483</v>
      </c>
      <c r="D766" t="s">
        <v>33</v>
      </c>
      <c r="E766" s="1">
        <v>16493.45</v>
      </c>
      <c r="F766" s="1">
        <v>14915.05</v>
      </c>
      <c r="G766" t="s">
        <v>253</v>
      </c>
      <c r="H766" t="s">
        <v>1788</v>
      </c>
      <c r="I766" t="s">
        <v>19</v>
      </c>
      <c r="J766" t="s">
        <v>168</v>
      </c>
      <c r="K766" t="s">
        <v>44</v>
      </c>
      <c r="L766" s="1">
        <v>3810.91</v>
      </c>
      <c r="M766" s="1">
        <v>1270.3</v>
      </c>
      <c r="N766" s="1">
        <v>1041.23</v>
      </c>
      <c r="O766" t="s">
        <v>44</v>
      </c>
      <c r="P766" t="s">
        <v>22</v>
      </c>
      <c r="Q766" s="4">
        <f t="shared" si="40"/>
        <v>43575</v>
      </c>
      <c r="R766" s="5">
        <f t="shared" si="41"/>
        <v>-25</v>
      </c>
      <c r="S766" s="39">
        <f t="shared" si="42"/>
        <v>-1087875</v>
      </c>
    </row>
    <row r="767" spans="1:19">
      <c r="A767" t="s">
        <v>1778</v>
      </c>
      <c r="B767" t="s">
        <v>1779</v>
      </c>
      <c r="C767" t="s">
        <v>483</v>
      </c>
      <c r="D767" t="s">
        <v>33</v>
      </c>
      <c r="E767" s="1">
        <v>16493.45</v>
      </c>
      <c r="F767" s="1">
        <v>14915.05</v>
      </c>
      <c r="G767" t="s">
        <v>253</v>
      </c>
      <c r="H767" t="s">
        <v>1789</v>
      </c>
      <c r="I767" t="s">
        <v>19</v>
      </c>
      <c r="J767" t="s">
        <v>91</v>
      </c>
      <c r="K767" t="s">
        <v>168</v>
      </c>
      <c r="L767" s="1">
        <v>1020.9</v>
      </c>
      <c r="M767" s="1">
        <v>1020.9</v>
      </c>
      <c r="N767" s="1">
        <v>836.8</v>
      </c>
      <c r="O767" t="s">
        <v>168</v>
      </c>
      <c r="P767" t="s">
        <v>22</v>
      </c>
      <c r="Q767" s="4">
        <f t="shared" si="40"/>
        <v>43574</v>
      </c>
      <c r="R767" s="5">
        <f t="shared" si="41"/>
        <v>-24</v>
      </c>
      <c r="S767" s="39">
        <f t="shared" si="42"/>
        <v>-1044336</v>
      </c>
    </row>
    <row r="768" spans="1:19">
      <c r="A768" t="s">
        <v>1778</v>
      </c>
      <c r="B768" t="s">
        <v>1790</v>
      </c>
      <c r="C768" t="s">
        <v>483</v>
      </c>
      <c r="D768" t="s">
        <v>33</v>
      </c>
      <c r="E768" s="1">
        <v>16493.45</v>
      </c>
      <c r="F768" s="1">
        <v>1578.4</v>
      </c>
      <c r="G768" t="s">
        <v>253</v>
      </c>
      <c r="H768" t="s">
        <v>1791</v>
      </c>
      <c r="I768" t="s">
        <v>19</v>
      </c>
      <c r="J768" t="s">
        <v>37</v>
      </c>
      <c r="K768" t="s">
        <v>75</v>
      </c>
      <c r="L768" s="1">
        <v>962.82</v>
      </c>
      <c r="M768" s="1">
        <v>962.82</v>
      </c>
      <c r="N768" s="1">
        <v>789.2</v>
      </c>
      <c r="O768" t="s">
        <v>75</v>
      </c>
      <c r="P768" t="s">
        <v>22</v>
      </c>
      <c r="Q768" s="4">
        <f t="shared" si="40"/>
        <v>43504</v>
      </c>
      <c r="R768" s="5">
        <f t="shared" si="41"/>
        <v>46</v>
      </c>
      <c r="S768" s="39">
        <f t="shared" si="42"/>
        <v>1998424</v>
      </c>
    </row>
    <row r="769" spans="1:19">
      <c r="A769" t="s">
        <v>1243</v>
      </c>
      <c r="B769" t="s">
        <v>1244</v>
      </c>
      <c r="C769" t="s">
        <v>429</v>
      </c>
      <c r="D769" t="s">
        <v>203</v>
      </c>
      <c r="E769" s="1">
        <v>42113.79</v>
      </c>
      <c r="F769" s="1">
        <v>42113.79</v>
      </c>
      <c r="G769" t="s">
        <v>930</v>
      </c>
      <c r="H769" t="s">
        <v>1248</v>
      </c>
      <c r="I769" t="s">
        <v>19</v>
      </c>
      <c r="J769" t="s">
        <v>740</v>
      </c>
      <c r="K769" t="s">
        <v>689</v>
      </c>
      <c r="L769" s="1">
        <v>2377.17</v>
      </c>
      <c r="M769" s="1">
        <v>565.47</v>
      </c>
      <c r="N769" s="1">
        <v>463.5</v>
      </c>
      <c r="O769" t="s">
        <v>689</v>
      </c>
      <c r="P769" t="s">
        <v>22</v>
      </c>
      <c r="Q769" s="4">
        <f t="shared" si="40"/>
        <v>43585</v>
      </c>
      <c r="R769" s="5">
        <f t="shared" si="41"/>
        <v>10</v>
      </c>
      <c r="S769" s="39">
        <f t="shared" si="42"/>
        <v>435250</v>
      </c>
    </row>
    <row r="770" spans="1:19">
      <c r="A770" t="s">
        <v>1243</v>
      </c>
      <c r="B770" t="s">
        <v>1244</v>
      </c>
      <c r="C770" t="s">
        <v>429</v>
      </c>
      <c r="D770" t="s">
        <v>203</v>
      </c>
      <c r="E770" s="1">
        <v>42113.79</v>
      </c>
      <c r="F770" s="1">
        <v>42113.79</v>
      </c>
      <c r="G770" t="s">
        <v>930</v>
      </c>
      <c r="H770" t="s">
        <v>1248</v>
      </c>
      <c r="I770" t="s">
        <v>19</v>
      </c>
      <c r="J770" t="s">
        <v>740</v>
      </c>
      <c r="K770" t="s">
        <v>689</v>
      </c>
      <c r="L770" s="1">
        <v>2377.17</v>
      </c>
      <c r="M770" s="1">
        <v>508.74</v>
      </c>
      <c r="N770" s="1">
        <v>417</v>
      </c>
      <c r="O770" t="s">
        <v>689</v>
      </c>
      <c r="P770" t="s">
        <v>22</v>
      </c>
      <c r="Q770" s="4">
        <f t="shared" si="40"/>
        <v>43585</v>
      </c>
      <c r="R770" s="5">
        <f t="shared" si="41"/>
        <v>10</v>
      </c>
      <c r="S770" s="39">
        <f t="shared" si="42"/>
        <v>435250</v>
      </c>
    </row>
    <row r="771" spans="1:19">
      <c r="A771" t="s">
        <v>1243</v>
      </c>
      <c r="B771" t="s">
        <v>1244</v>
      </c>
      <c r="C771" t="s">
        <v>429</v>
      </c>
      <c r="D771" t="s">
        <v>203</v>
      </c>
      <c r="E771" s="1">
        <v>42113.79</v>
      </c>
      <c r="F771" s="1">
        <v>42113.79</v>
      </c>
      <c r="G771" t="s">
        <v>930</v>
      </c>
      <c r="H771" t="s">
        <v>1792</v>
      </c>
      <c r="I771" t="s">
        <v>19</v>
      </c>
      <c r="J771" t="s">
        <v>740</v>
      </c>
      <c r="K771" t="s">
        <v>142</v>
      </c>
      <c r="L771" s="1">
        <v>531.91999999999996</v>
      </c>
      <c r="M771" s="1">
        <v>531.91999999999996</v>
      </c>
      <c r="N771" s="1">
        <v>436</v>
      </c>
      <c r="O771" t="s">
        <v>142</v>
      </c>
      <c r="P771" t="s">
        <v>22</v>
      </c>
      <c r="Q771" s="4">
        <f t="shared" si="40"/>
        <v>43588</v>
      </c>
      <c r="R771" s="5">
        <f t="shared" si="41"/>
        <v>7</v>
      </c>
      <c r="S771" s="39">
        <f t="shared" si="42"/>
        <v>304696</v>
      </c>
    </row>
    <row r="772" spans="1:19">
      <c r="A772" t="s">
        <v>1243</v>
      </c>
      <c r="B772" t="s">
        <v>1244</v>
      </c>
      <c r="C772" t="s">
        <v>429</v>
      </c>
      <c r="D772" t="s">
        <v>203</v>
      </c>
      <c r="E772" s="1">
        <v>42113.79</v>
      </c>
      <c r="F772" s="1">
        <v>42113.79</v>
      </c>
      <c r="G772" t="s">
        <v>930</v>
      </c>
      <c r="H772" t="s">
        <v>1793</v>
      </c>
      <c r="I772" t="s">
        <v>19</v>
      </c>
      <c r="J772" t="s">
        <v>265</v>
      </c>
      <c r="K772" t="s">
        <v>328</v>
      </c>
      <c r="L772" s="1">
        <v>3375.74</v>
      </c>
      <c r="M772" s="1">
        <v>591.70000000000005</v>
      </c>
      <c r="N772" s="1">
        <v>485</v>
      </c>
      <c r="O772" t="s">
        <v>328</v>
      </c>
      <c r="P772" t="s">
        <v>22</v>
      </c>
      <c r="Q772" s="4">
        <f t="shared" si="40"/>
        <v>43590</v>
      </c>
      <c r="R772" s="5">
        <f t="shared" si="41"/>
        <v>5</v>
      </c>
      <c r="S772" s="39">
        <f t="shared" si="42"/>
        <v>217650</v>
      </c>
    </row>
    <row r="773" spans="1:19">
      <c r="A773" t="s">
        <v>1243</v>
      </c>
      <c r="B773" t="s">
        <v>1244</v>
      </c>
      <c r="C773" t="s">
        <v>429</v>
      </c>
      <c r="D773" t="s">
        <v>203</v>
      </c>
      <c r="E773" s="1">
        <v>42113.79</v>
      </c>
      <c r="F773" s="1">
        <v>42113.79</v>
      </c>
      <c r="G773" t="s">
        <v>930</v>
      </c>
      <c r="H773" t="s">
        <v>1793</v>
      </c>
      <c r="I773" t="s">
        <v>19</v>
      </c>
      <c r="J773" t="s">
        <v>265</v>
      </c>
      <c r="K773" t="s">
        <v>328</v>
      </c>
      <c r="L773" s="1">
        <v>3375.74</v>
      </c>
      <c r="M773" s="1">
        <v>237.9</v>
      </c>
      <c r="N773" s="1">
        <v>195</v>
      </c>
      <c r="O773" t="s">
        <v>328</v>
      </c>
      <c r="P773" t="s">
        <v>22</v>
      </c>
      <c r="Q773" s="4">
        <f t="shared" si="40"/>
        <v>43590</v>
      </c>
      <c r="R773" s="5">
        <f t="shared" si="41"/>
        <v>5</v>
      </c>
      <c r="S773" s="39">
        <f t="shared" si="42"/>
        <v>217650</v>
      </c>
    </row>
    <row r="774" spans="1:19">
      <c r="A774" t="s">
        <v>1243</v>
      </c>
      <c r="B774" t="s">
        <v>1244</v>
      </c>
      <c r="C774" t="s">
        <v>429</v>
      </c>
      <c r="D774" t="s">
        <v>203</v>
      </c>
      <c r="E774" s="1">
        <v>42113.79</v>
      </c>
      <c r="F774" s="1">
        <v>42113.79</v>
      </c>
      <c r="G774" t="s">
        <v>930</v>
      </c>
      <c r="H774" t="s">
        <v>1793</v>
      </c>
      <c r="I774" t="s">
        <v>19</v>
      </c>
      <c r="J774" t="s">
        <v>265</v>
      </c>
      <c r="K774" t="s">
        <v>328</v>
      </c>
      <c r="L774" s="1">
        <v>3375.74</v>
      </c>
      <c r="M774" s="1">
        <v>2546.14</v>
      </c>
      <c r="N774" s="1">
        <v>2087</v>
      </c>
      <c r="O774" t="s">
        <v>328</v>
      </c>
      <c r="P774" t="s">
        <v>22</v>
      </c>
      <c r="Q774" s="4">
        <f t="shared" si="40"/>
        <v>43590</v>
      </c>
      <c r="R774" s="5">
        <f t="shared" si="41"/>
        <v>5</v>
      </c>
      <c r="S774" s="39">
        <f t="shared" si="42"/>
        <v>217650</v>
      </c>
    </row>
    <row r="775" spans="1:19">
      <c r="A775" t="s">
        <v>1243</v>
      </c>
      <c r="B775" t="s">
        <v>1244</v>
      </c>
      <c r="C775" t="s">
        <v>429</v>
      </c>
      <c r="D775" t="s">
        <v>203</v>
      </c>
      <c r="E775" s="1">
        <v>42113.79</v>
      </c>
      <c r="F775" s="1">
        <v>42113.79</v>
      </c>
      <c r="G775" t="s">
        <v>930</v>
      </c>
      <c r="H775" t="s">
        <v>1794</v>
      </c>
      <c r="I775" t="s">
        <v>19</v>
      </c>
      <c r="J775" t="s">
        <v>265</v>
      </c>
      <c r="K775" t="s">
        <v>328</v>
      </c>
      <c r="L775" s="1">
        <v>1004.43</v>
      </c>
      <c r="M775" s="1">
        <v>1004.43</v>
      </c>
      <c r="N775" s="1">
        <v>823.3</v>
      </c>
      <c r="O775" t="s">
        <v>328</v>
      </c>
      <c r="P775" t="s">
        <v>22</v>
      </c>
      <c r="Q775" s="4">
        <f t="shared" si="40"/>
        <v>43590</v>
      </c>
      <c r="R775" s="5">
        <f t="shared" si="41"/>
        <v>5</v>
      </c>
      <c r="S775" s="39">
        <f t="shared" si="42"/>
        <v>217650</v>
      </c>
    </row>
    <row r="776" spans="1:19">
      <c r="A776" t="s">
        <v>1243</v>
      </c>
      <c r="B776" t="s">
        <v>1244</v>
      </c>
      <c r="C776" t="s">
        <v>429</v>
      </c>
      <c r="D776" t="s">
        <v>203</v>
      </c>
      <c r="E776" s="1">
        <v>42113.79</v>
      </c>
      <c r="F776" s="1">
        <v>42113.79</v>
      </c>
      <c r="G776" t="s">
        <v>930</v>
      </c>
      <c r="H776" t="s">
        <v>1795</v>
      </c>
      <c r="I776" t="s">
        <v>19</v>
      </c>
      <c r="J776" t="s">
        <v>265</v>
      </c>
      <c r="K776" t="s">
        <v>328</v>
      </c>
      <c r="L776" s="1">
        <v>2807.53</v>
      </c>
      <c r="M776" s="1">
        <v>329.4</v>
      </c>
      <c r="N776" s="1">
        <v>270</v>
      </c>
      <c r="O776" t="s">
        <v>328</v>
      </c>
      <c r="P776" t="s">
        <v>22</v>
      </c>
      <c r="Q776" s="4">
        <f t="shared" si="40"/>
        <v>43590</v>
      </c>
      <c r="R776" s="5">
        <f t="shared" si="41"/>
        <v>5</v>
      </c>
      <c r="S776" s="39">
        <f t="shared" si="42"/>
        <v>217650</v>
      </c>
    </row>
    <row r="777" spans="1:19">
      <c r="A777" t="s">
        <v>1243</v>
      </c>
      <c r="B777" t="s">
        <v>1244</v>
      </c>
      <c r="C777" t="s">
        <v>429</v>
      </c>
      <c r="D777" t="s">
        <v>203</v>
      </c>
      <c r="E777" s="1">
        <v>42113.79</v>
      </c>
      <c r="F777" s="1">
        <v>42113.79</v>
      </c>
      <c r="G777" t="s">
        <v>930</v>
      </c>
      <c r="H777" t="s">
        <v>1795</v>
      </c>
      <c r="I777" t="s">
        <v>19</v>
      </c>
      <c r="J777" t="s">
        <v>265</v>
      </c>
      <c r="K777" t="s">
        <v>328</v>
      </c>
      <c r="L777" s="1">
        <v>2807.53</v>
      </c>
      <c r="M777" s="1">
        <v>200.39</v>
      </c>
      <c r="N777" s="1">
        <v>164.25</v>
      </c>
      <c r="O777" t="s">
        <v>328</v>
      </c>
      <c r="P777" t="s">
        <v>22</v>
      </c>
      <c r="Q777" s="4">
        <f t="shared" si="40"/>
        <v>43590</v>
      </c>
      <c r="R777" s="5">
        <f t="shared" si="41"/>
        <v>5</v>
      </c>
      <c r="S777" s="39">
        <f t="shared" si="42"/>
        <v>217650</v>
      </c>
    </row>
    <row r="778" spans="1:19">
      <c r="A778" t="s">
        <v>1243</v>
      </c>
      <c r="B778" t="s">
        <v>1244</v>
      </c>
      <c r="C778" t="s">
        <v>429</v>
      </c>
      <c r="D778" t="s">
        <v>203</v>
      </c>
      <c r="E778" s="1">
        <v>42113.79</v>
      </c>
      <c r="F778" s="1">
        <v>42113.79</v>
      </c>
      <c r="G778" t="s">
        <v>930</v>
      </c>
      <c r="H778" t="s">
        <v>1795</v>
      </c>
      <c r="I778" t="s">
        <v>19</v>
      </c>
      <c r="J778" t="s">
        <v>265</v>
      </c>
      <c r="K778" t="s">
        <v>328</v>
      </c>
      <c r="L778" s="1">
        <v>2807.53</v>
      </c>
      <c r="M778" s="1">
        <v>1805.6</v>
      </c>
      <c r="N778" s="1">
        <v>1480</v>
      </c>
      <c r="O778" t="s">
        <v>328</v>
      </c>
      <c r="P778" t="s">
        <v>22</v>
      </c>
      <c r="Q778" s="4">
        <f t="shared" si="40"/>
        <v>43590</v>
      </c>
      <c r="R778" s="5">
        <f t="shared" si="41"/>
        <v>5</v>
      </c>
      <c r="S778" s="39">
        <f t="shared" si="42"/>
        <v>217650</v>
      </c>
    </row>
    <row r="779" spans="1:19">
      <c r="A779" t="s">
        <v>1243</v>
      </c>
      <c r="B779" t="s">
        <v>1244</v>
      </c>
      <c r="C779" t="s">
        <v>429</v>
      </c>
      <c r="D779" t="s">
        <v>203</v>
      </c>
      <c r="E779" s="1">
        <v>42113.79</v>
      </c>
      <c r="F779" s="1">
        <v>42113.79</v>
      </c>
      <c r="G779" t="s">
        <v>930</v>
      </c>
      <c r="H779" t="s">
        <v>1795</v>
      </c>
      <c r="I779" t="s">
        <v>19</v>
      </c>
      <c r="J779" t="s">
        <v>265</v>
      </c>
      <c r="K779" t="s">
        <v>328</v>
      </c>
      <c r="L779" s="1">
        <v>2807.53</v>
      </c>
      <c r="M779" s="1">
        <v>472.14</v>
      </c>
      <c r="N779" s="1">
        <v>387</v>
      </c>
      <c r="O779" t="s">
        <v>328</v>
      </c>
      <c r="P779" t="s">
        <v>22</v>
      </c>
      <c r="Q779" s="4">
        <f t="shared" si="40"/>
        <v>43590</v>
      </c>
      <c r="R779" s="5">
        <f t="shared" si="41"/>
        <v>5</v>
      </c>
      <c r="S779" s="39">
        <f t="shared" si="42"/>
        <v>217650</v>
      </c>
    </row>
    <row r="780" spans="1:19">
      <c r="A780" t="s">
        <v>1243</v>
      </c>
      <c r="B780" t="s">
        <v>1244</v>
      </c>
      <c r="C780" t="s">
        <v>429</v>
      </c>
      <c r="D780" t="s">
        <v>203</v>
      </c>
      <c r="E780" s="1">
        <v>42113.79</v>
      </c>
      <c r="F780" s="1">
        <v>42113.79</v>
      </c>
      <c r="G780" t="s">
        <v>930</v>
      </c>
      <c r="H780" t="s">
        <v>1796</v>
      </c>
      <c r="I780" t="s">
        <v>19</v>
      </c>
      <c r="J780" t="s">
        <v>324</v>
      </c>
      <c r="K780" t="s">
        <v>265</v>
      </c>
      <c r="L780" s="1">
        <v>1316.14</v>
      </c>
      <c r="M780" s="1">
        <v>794.22</v>
      </c>
      <c r="N780" s="1">
        <v>651</v>
      </c>
      <c r="O780" t="s">
        <v>265</v>
      </c>
      <c r="P780" t="s">
        <v>22</v>
      </c>
      <c r="Q780" s="4">
        <f t="shared" si="40"/>
        <v>43584</v>
      </c>
      <c r="R780" s="5">
        <f t="shared" si="41"/>
        <v>11</v>
      </c>
      <c r="S780" s="39">
        <f t="shared" si="42"/>
        <v>478764</v>
      </c>
    </row>
    <row r="781" spans="1:19">
      <c r="A781" t="s">
        <v>1243</v>
      </c>
      <c r="B781" t="s">
        <v>1244</v>
      </c>
      <c r="C781" t="s">
        <v>429</v>
      </c>
      <c r="D781" t="s">
        <v>203</v>
      </c>
      <c r="E781" s="1">
        <v>42113.79</v>
      </c>
      <c r="F781" s="1">
        <v>42113.79</v>
      </c>
      <c r="G781" t="s">
        <v>930</v>
      </c>
      <c r="H781" t="s">
        <v>1796</v>
      </c>
      <c r="I781" t="s">
        <v>19</v>
      </c>
      <c r="J781" t="s">
        <v>324</v>
      </c>
      <c r="K781" t="s">
        <v>265</v>
      </c>
      <c r="L781" s="1">
        <v>1316.14</v>
      </c>
      <c r="M781" s="1">
        <v>102.48</v>
      </c>
      <c r="N781" s="1">
        <v>84</v>
      </c>
      <c r="O781" t="s">
        <v>265</v>
      </c>
      <c r="P781" t="s">
        <v>22</v>
      </c>
      <c r="Q781" s="4">
        <f t="shared" si="40"/>
        <v>43584</v>
      </c>
      <c r="R781" s="5">
        <f t="shared" si="41"/>
        <v>11</v>
      </c>
      <c r="S781" s="39">
        <f t="shared" si="42"/>
        <v>478764</v>
      </c>
    </row>
    <row r="782" spans="1:19">
      <c r="A782" t="s">
        <v>1243</v>
      </c>
      <c r="B782" t="s">
        <v>1244</v>
      </c>
      <c r="C782" t="s">
        <v>429</v>
      </c>
      <c r="D782" t="s">
        <v>203</v>
      </c>
      <c r="E782" s="1">
        <v>42113.79</v>
      </c>
      <c r="F782" s="1">
        <v>42113.79</v>
      </c>
      <c r="G782" t="s">
        <v>930</v>
      </c>
      <c r="H782" t="s">
        <v>1796</v>
      </c>
      <c r="I782" t="s">
        <v>19</v>
      </c>
      <c r="J782" t="s">
        <v>324</v>
      </c>
      <c r="K782" t="s">
        <v>265</v>
      </c>
      <c r="L782" s="1">
        <v>1316.14</v>
      </c>
      <c r="M782" s="1">
        <v>419.44</v>
      </c>
      <c r="N782" s="1">
        <v>343.8</v>
      </c>
      <c r="O782" t="s">
        <v>265</v>
      </c>
      <c r="P782" t="s">
        <v>22</v>
      </c>
      <c r="Q782" s="4">
        <f t="shared" si="40"/>
        <v>43584</v>
      </c>
      <c r="R782" s="5">
        <f t="shared" si="41"/>
        <v>11</v>
      </c>
      <c r="S782" s="39">
        <f t="shared" si="42"/>
        <v>478764</v>
      </c>
    </row>
    <row r="783" spans="1:19">
      <c r="A783" t="s">
        <v>1243</v>
      </c>
      <c r="B783" t="s">
        <v>1244</v>
      </c>
      <c r="C783" t="s">
        <v>429</v>
      </c>
      <c r="D783" t="s">
        <v>203</v>
      </c>
      <c r="E783" s="1">
        <v>42113.79</v>
      </c>
      <c r="F783" s="1">
        <v>42113.79</v>
      </c>
      <c r="G783" t="s">
        <v>930</v>
      </c>
      <c r="H783" t="s">
        <v>1797</v>
      </c>
      <c r="I783" t="s">
        <v>19</v>
      </c>
      <c r="J783" t="s">
        <v>190</v>
      </c>
      <c r="K783" t="s">
        <v>105</v>
      </c>
      <c r="L783" s="1">
        <v>475.8</v>
      </c>
      <c r="M783" s="1">
        <v>475.8</v>
      </c>
      <c r="N783" s="1">
        <v>390</v>
      </c>
      <c r="O783" t="s">
        <v>105</v>
      </c>
      <c r="P783" t="s">
        <v>22</v>
      </c>
      <c r="Q783" s="4">
        <f t="shared" si="40"/>
        <v>43618</v>
      </c>
      <c r="R783" s="5">
        <f t="shared" si="41"/>
        <v>-23</v>
      </c>
      <c r="S783" s="39">
        <f t="shared" si="42"/>
        <v>-1001834</v>
      </c>
    </row>
    <row r="784" spans="1:19">
      <c r="A784" t="s">
        <v>1243</v>
      </c>
      <c r="B784" t="s">
        <v>1244</v>
      </c>
      <c r="C784" t="s">
        <v>429</v>
      </c>
      <c r="D784" t="s">
        <v>203</v>
      </c>
      <c r="E784" s="1">
        <v>42113.79</v>
      </c>
      <c r="F784" s="1">
        <v>42113.79</v>
      </c>
      <c r="G784" t="s">
        <v>930</v>
      </c>
      <c r="H784" t="s">
        <v>1798</v>
      </c>
      <c r="I784" t="s">
        <v>19</v>
      </c>
      <c r="J784" t="s">
        <v>342</v>
      </c>
      <c r="K784" t="s">
        <v>97</v>
      </c>
      <c r="L784" s="1">
        <v>895.48</v>
      </c>
      <c r="M784" s="1">
        <v>895.48</v>
      </c>
      <c r="N784" s="1">
        <v>734</v>
      </c>
      <c r="O784" t="s">
        <v>97</v>
      </c>
      <c r="P784" t="s">
        <v>22</v>
      </c>
      <c r="Q784" s="4">
        <f t="shared" si="40"/>
        <v>43599</v>
      </c>
      <c r="R784" s="5">
        <f t="shared" si="41"/>
        <v>-4</v>
      </c>
      <c r="S784" s="39">
        <f t="shared" si="42"/>
        <v>-174156</v>
      </c>
    </row>
    <row r="785" spans="1:19">
      <c r="A785" t="s">
        <v>1243</v>
      </c>
      <c r="B785" t="s">
        <v>1244</v>
      </c>
      <c r="C785" t="s">
        <v>429</v>
      </c>
      <c r="D785" t="s">
        <v>203</v>
      </c>
      <c r="E785" s="1">
        <v>42113.79</v>
      </c>
      <c r="F785" s="1">
        <v>42113.79</v>
      </c>
      <c r="G785" t="s">
        <v>930</v>
      </c>
      <c r="H785" t="s">
        <v>1799</v>
      </c>
      <c r="I785" t="s">
        <v>19</v>
      </c>
      <c r="J785" t="s">
        <v>342</v>
      </c>
      <c r="K785" t="s">
        <v>97</v>
      </c>
      <c r="L785" s="1">
        <v>1464</v>
      </c>
      <c r="M785" s="1">
        <v>1464</v>
      </c>
      <c r="N785" s="1">
        <v>1200</v>
      </c>
      <c r="O785" t="s">
        <v>97</v>
      </c>
      <c r="P785" t="s">
        <v>22</v>
      </c>
      <c r="Q785" s="4">
        <f t="shared" si="40"/>
        <v>43599</v>
      </c>
      <c r="R785" s="5">
        <f t="shared" si="41"/>
        <v>-4</v>
      </c>
      <c r="S785" s="39">
        <f t="shared" si="42"/>
        <v>-174156</v>
      </c>
    </row>
    <row r="786" spans="1:19">
      <c r="A786" t="s">
        <v>1243</v>
      </c>
      <c r="B786" t="s">
        <v>1244</v>
      </c>
      <c r="C786" t="s">
        <v>429</v>
      </c>
      <c r="D786" t="s">
        <v>203</v>
      </c>
      <c r="E786" s="1">
        <v>42113.79</v>
      </c>
      <c r="F786" s="1">
        <v>42113.79</v>
      </c>
      <c r="G786" t="s">
        <v>930</v>
      </c>
      <c r="H786" t="s">
        <v>1800</v>
      </c>
      <c r="I786" t="s">
        <v>19</v>
      </c>
      <c r="J786" t="s">
        <v>328</v>
      </c>
      <c r="K786" t="s">
        <v>97</v>
      </c>
      <c r="L786" s="1">
        <v>2636.42</v>
      </c>
      <c r="M786" s="1">
        <v>1855.62</v>
      </c>
      <c r="N786" s="1">
        <v>1521</v>
      </c>
      <c r="O786" t="s">
        <v>97</v>
      </c>
      <c r="P786" t="s">
        <v>22</v>
      </c>
      <c r="Q786" s="4">
        <f t="shared" si="40"/>
        <v>43599</v>
      </c>
      <c r="R786" s="5">
        <f t="shared" si="41"/>
        <v>-4</v>
      </c>
      <c r="S786" s="39">
        <f t="shared" si="42"/>
        <v>-174156</v>
      </c>
    </row>
    <row r="787" spans="1:19">
      <c r="A787" t="s">
        <v>1243</v>
      </c>
      <c r="B787" t="s">
        <v>1244</v>
      </c>
      <c r="C787" t="s">
        <v>429</v>
      </c>
      <c r="D787" t="s">
        <v>203</v>
      </c>
      <c r="E787" s="1">
        <v>42113.79</v>
      </c>
      <c r="F787" s="1">
        <v>42113.79</v>
      </c>
      <c r="G787" t="s">
        <v>930</v>
      </c>
      <c r="H787" t="s">
        <v>1800</v>
      </c>
      <c r="I787" t="s">
        <v>19</v>
      </c>
      <c r="J787" t="s">
        <v>328</v>
      </c>
      <c r="K787" t="s">
        <v>97</v>
      </c>
      <c r="L787" s="1">
        <v>2636.42</v>
      </c>
      <c r="M787" s="1">
        <v>780.8</v>
      </c>
      <c r="N787" s="1">
        <v>640</v>
      </c>
      <c r="O787" t="s">
        <v>97</v>
      </c>
      <c r="P787" t="s">
        <v>22</v>
      </c>
      <c r="Q787" s="4">
        <f t="shared" si="40"/>
        <v>43599</v>
      </c>
      <c r="R787" s="5">
        <f t="shared" si="41"/>
        <v>-4</v>
      </c>
      <c r="S787" s="39">
        <f t="shared" si="42"/>
        <v>-174156</v>
      </c>
    </row>
    <row r="788" spans="1:19">
      <c r="A788" t="s">
        <v>1243</v>
      </c>
      <c r="B788" t="s">
        <v>1244</v>
      </c>
      <c r="C788" t="s">
        <v>429</v>
      </c>
      <c r="D788" t="s">
        <v>203</v>
      </c>
      <c r="E788" s="1">
        <v>42113.79</v>
      </c>
      <c r="F788" s="1">
        <v>42113.79</v>
      </c>
      <c r="G788" t="s">
        <v>930</v>
      </c>
      <c r="H788" t="s">
        <v>1801</v>
      </c>
      <c r="I788" t="s">
        <v>19</v>
      </c>
      <c r="J788" t="s">
        <v>265</v>
      </c>
      <c r="K788" t="s">
        <v>328</v>
      </c>
      <c r="L788" s="1">
        <v>1453.94</v>
      </c>
      <c r="M788" s="1">
        <v>527.04</v>
      </c>
      <c r="N788" s="1">
        <v>432</v>
      </c>
      <c r="O788" t="s">
        <v>328</v>
      </c>
      <c r="P788" t="s">
        <v>22</v>
      </c>
      <c r="Q788" s="4">
        <f t="shared" si="40"/>
        <v>43590</v>
      </c>
      <c r="R788" s="5">
        <f t="shared" si="41"/>
        <v>5</v>
      </c>
      <c r="S788" s="39">
        <f t="shared" si="42"/>
        <v>217650</v>
      </c>
    </row>
    <row r="789" spans="1:19">
      <c r="A789" t="s">
        <v>1243</v>
      </c>
      <c r="B789" t="s">
        <v>1244</v>
      </c>
      <c r="C789" t="s">
        <v>429</v>
      </c>
      <c r="D789" t="s">
        <v>203</v>
      </c>
      <c r="E789" s="1">
        <v>42113.79</v>
      </c>
      <c r="F789" s="1">
        <v>42113.79</v>
      </c>
      <c r="G789" t="s">
        <v>930</v>
      </c>
      <c r="H789" t="s">
        <v>1801</v>
      </c>
      <c r="I789" t="s">
        <v>19</v>
      </c>
      <c r="J789" t="s">
        <v>265</v>
      </c>
      <c r="K789" t="s">
        <v>328</v>
      </c>
      <c r="L789" s="1">
        <v>1453.94</v>
      </c>
      <c r="M789" s="1">
        <v>926.9</v>
      </c>
      <c r="N789" s="1">
        <v>759.75</v>
      </c>
      <c r="O789" t="s">
        <v>328</v>
      </c>
      <c r="P789" t="s">
        <v>22</v>
      </c>
      <c r="Q789" s="4">
        <f t="shared" si="40"/>
        <v>43590</v>
      </c>
      <c r="R789" s="5">
        <f t="shared" si="41"/>
        <v>5</v>
      </c>
      <c r="S789" s="39">
        <f t="shared" si="42"/>
        <v>217650</v>
      </c>
    </row>
    <row r="790" spans="1:19">
      <c r="A790" t="s">
        <v>1243</v>
      </c>
      <c r="B790" t="s">
        <v>1244</v>
      </c>
      <c r="C790" t="s">
        <v>429</v>
      </c>
      <c r="D790" t="s">
        <v>203</v>
      </c>
      <c r="E790" s="1">
        <v>42113.79</v>
      </c>
      <c r="F790" s="1">
        <v>42113.79</v>
      </c>
      <c r="G790" t="s">
        <v>930</v>
      </c>
      <c r="H790" t="s">
        <v>1802</v>
      </c>
      <c r="I790" t="s">
        <v>19</v>
      </c>
      <c r="J790" t="s">
        <v>292</v>
      </c>
      <c r="K790" t="s">
        <v>142</v>
      </c>
      <c r="L790" s="1">
        <v>266.2</v>
      </c>
      <c r="M790" s="1">
        <v>266.2</v>
      </c>
      <c r="N790" s="1">
        <v>218.2</v>
      </c>
      <c r="O790" t="s">
        <v>142</v>
      </c>
      <c r="P790" t="s">
        <v>22</v>
      </c>
      <c r="Q790" s="4">
        <f t="shared" si="40"/>
        <v>43588</v>
      </c>
      <c r="R790" s="5">
        <f t="shared" si="41"/>
        <v>7</v>
      </c>
      <c r="S790" s="39">
        <f t="shared" si="42"/>
        <v>304696</v>
      </c>
    </row>
    <row r="791" spans="1:19">
      <c r="A791" t="s">
        <v>1243</v>
      </c>
      <c r="B791" t="s">
        <v>1244</v>
      </c>
      <c r="C791" t="s">
        <v>429</v>
      </c>
      <c r="D791" t="s">
        <v>203</v>
      </c>
      <c r="E791" s="1">
        <v>42113.79</v>
      </c>
      <c r="F791" s="1">
        <v>42113.79</v>
      </c>
      <c r="G791" t="s">
        <v>930</v>
      </c>
      <c r="H791" t="s">
        <v>1803</v>
      </c>
      <c r="I791" t="s">
        <v>19</v>
      </c>
      <c r="J791" t="s">
        <v>71</v>
      </c>
      <c r="K791" t="s">
        <v>142</v>
      </c>
      <c r="L791" s="1">
        <v>4255.97</v>
      </c>
      <c r="M791" s="1">
        <v>4255.97</v>
      </c>
      <c r="N791" s="1">
        <v>3488.5</v>
      </c>
      <c r="O791" t="s">
        <v>142</v>
      </c>
      <c r="P791" t="s">
        <v>22</v>
      </c>
      <c r="Q791" s="4">
        <f t="shared" si="40"/>
        <v>43588</v>
      </c>
      <c r="R791" s="5">
        <f t="shared" si="41"/>
        <v>7</v>
      </c>
      <c r="S791" s="39">
        <f t="shared" si="42"/>
        <v>304696</v>
      </c>
    </row>
    <row r="792" spans="1:19">
      <c r="A792" t="s">
        <v>1243</v>
      </c>
      <c r="B792" t="s">
        <v>1244</v>
      </c>
      <c r="C792" t="s">
        <v>429</v>
      </c>
      <c r="D792" t="s">
        <v>203</v>
      </c>
      <c r="E792" s="1">
        <v>42113.79</v>
      </c>
      <c r="F792" s="1">
        <v>42113.79</v>
      </c>
      <c r="G792" t="s">
        <v>930</v>
      </c>
      <c r="H792" t="s">
        <v>1804</v>
      </c>
      <c r="I792" t="s">
        <v>19</v>
      </c>
      <c r="J792" t="s">
        <v>44</v>
      </c>
      <c r="K792" t="s">
        <v>689</v>
      </c>
      <c r="L792" s="1">
        <v>23521.599999999999</v>
      </c>
      <c r="M792" s="1">
        <v>23521.599999999999</v>
      </c>
      <c r="N792" s="1">
        <v>19280</v>
      </c>
      <c r="O792" t="s">
        <v>689</v>
      </c>
      <c r="P792" t="s">
        <v>22</v>
      </c>
      <c r="Q792" s="4">
        <f t="shared" si="40"/>
        <v>43585</v>
      </c>
      <c r="R792" s="5">
        <f t="shared" si="41"/>
        <v>10</v>
      </c>
      <c r="S792" s="39">
        <f t="shared" si="42"/>
        <v>435250</v>
      </c>
    </row>
    <row r="793" spans="1:19">
      <c r="A793" t="s">
        <v>1243</v>
      </c>
      <c r="B793" t="s">
        <v>1244</v>
      </c>
      <c r="C793" t="s">
        <v>429</v>
      </c>
      <c r="D793" t="s">
        <v>203</v>
      </c>
      <c r="E793" s="1">
        <v>42113.79</v>
      </c>
      <c r="F793" s="1">
        <v>42113.79</v>
      </c>
      <c r="G793" t="s">
        <v>930</v>
      </c>
      <c r="H793" t="s">
        <v>1805</v>
      </c>
      <c r="I793" t="s">
        <v>19</v>
      </c>
      <c r="J793" t="s">
        <v>190</v>
      </c>
      <c r="K793" t="s">
        <v>105</v>
      </c>
      <c r="L793" s="1">
        <v>762.5</v>
      </c>
      <c r="M793" s="1">
        <v>762.5</v>
      </c>
      <c r="N793" s="1">
        <v>625</v>
      </c>
      <c r="O793" t="s">
        <v>105</v>
      </c>
      <c r="P793" t="s">
        <v>22</v>
      </c>
      <c r="Q793" s="4">
        <f t="shared" si="40"/>
        <v>43618</v>
      </c>
      <c r="R793" s="5">
        <f t="shared" si="41"/>
        <v>-23</v>
      </c>
      <c r="S793" s="39">
        <f t="shared" si="42"/>
        <v>-1001834</v>
      </c>
    </row>
    <row r="794" spans="1:19">
      <c r="A794" t="s">
        <v>1806</v>
      </c>
      <c r="B794" t="s">
        <v>1807</v>
      </c>
      <c r="C794" t="s">
        <v>276</v>
      </c>
      <c r="D794" t="s">
        <v>159</v>
      </c>
      <c r="E794" s="1">
        <v>898.02</v>
      </c>
      <c r="F794" s="1">
        <v>898.02</v>
      </c>
      <c r="G794" t="s">
        <v>1808</v>
      </c>
      <c r="H794" t="s">
        <v>1809</v>
      </c>
      <c r="I794" t="s">
        <v>167</v>
      </c>
      <c r="J794" t="s">
        <v>641</v>
      </c>
      <c r="K794" t="s">
        <v>60</v>
      </c>
      <c r="L794" s="1">
        <v>658.55</v>
      </c>
      <c r="M794" s="1">
        <v>598.67999999999995</v>
      </c>
      <c r="N794" s="1">
        <v>598.67999999999995</v>
      </c>
      <c r="O794" t="str">
        <f t="shared" ref="O794:O795" si="43">J794</f>
        <v>29-NOV-18</v>
      </c>
      <c r="P794" t="s">
        <v>169</v>
      </c>
      <c r="Q794" s="4">
        <f t="shared" si="40"/>
        <v>43493</v>
      </c>
      <c r="R794" s="5">
        <f t="shared" si="41"/>
        <v>105</v>
      </c>
      <c r="S794" s="39">
        <f t="shared" si="42"/>
        <v>4560465</v>
      </c>
    </row>
    <row r="795" spans="1:19">
      <c r="A795" t="s">
        <v>1806</v>
      </c>
      <c r="B795" t="s">
        <v>1807</v>
      </c>
      <c r="C795" t="s">
        <v>276</v>
      </c>
      <c r="D795" t="s">
        <v>159</v>
      </c>
      <c r="E795" s="1">
        <v>898.02</v>
      </c>
      <c r="F795" s="1">
        <v>898.02</v>
      </c>
      <c r="G795" t="s">
        <v>1808</v>
      </c>
      <c r="H795" t="s">
        <v>1810</v>
      </c>
      <c r="I795" t="s">
        <v>167</v>
      </c>
      <c r="J795" t="s">
        <v>1811</v>
      </c>
      <c r="K795" t="s">
        <v>1812</v>
      </c>
      <c r="L795" s="1">
        <v>329.27</v>
      </c>
      <c r="M795" s="1">
        <v>299.33999999999997</v>
      </c>
      <c r="N795" s="1">
        <v>299.33999999999997</v>
      </c>
      <c r="O795" t="str">
        <f t="shared" si="43"/>
        <v>28-AGO-18</v>
      </c>
      <c r="P795" t="s">
        <v>169</v>
      </c>
      <c r="Q795" s="4">
        <f t="shared" si="40"/>
        <v>43400</v>
      </c>
      <c r="R795" s="5">
        <f t="shared" si="41"/>
        <v>198</v>
      </c>
      <c r="S795" s="39">
        <f t="shared" si="42"/>
        <v>8581320</v>
      </c>
    </row>
    <row r="796" spans="1:19">
      <c r="A796" t="s">
        <v>1813</v>
      </c>
      <c r="B796" t="s">
        <v>1814</v>
      </c>
      <c r="C796" t="s">
        <v>158</v>
      </c>
      <c r="D796" t="s">
        <v>159</v>
      </c>
      <c r="E796" s="1">
        <v>2760</v>
      </c>
      <c r="F796" s="1">
        <v>2760</v>
      </c>
      <c r="G796" t="s">
        <v>1736</v>
      </c>
      <c r="H796" t="s">
        <v>110</v>
      </c>
      <c r="I796" t="s">
        <v>19</v>
      </c>
      <c r="J796" t="s">
        <v>117</v>
      </c>
      <c r="K796" t="s">
        <v>162</v>
      </c>
      <c r="L796" s="1">
        <v>3450</v>
      </c>
      <c r="M796" s="1">
        <v>2760</v>
      </c>
      <c r="N796" s="1">
        <v>2760</v>
      </c>
      <c r="O796" t="s">
        <v>215</v>
      </c>
      <c r="P796" t="s">
        <v>29</v>
      </c>
      <c r="Q796" s="4">
        <f t="shared" si="40"/>
        <v>43648</v>
      </c>
      <c r="R796" s="5">
        <f t="shared" si="41"/>
        <v>-46</v>
      </c>
      <c r="S796" s="39">
        <f t="shared" si="42"/>
        <v>-2005048</v>
      </c>
    </row>
    <row r="797" spans="1:19">
      <c r="A797" t="s">
        <v>1815</v>
      </c>
      <c r="B797" t="s">
        <v>1816</v>
      </c>
      <c r="C797" t="s">
        <v>663</v>
      </c>
      <c r="D797" t="s">
        <v>159</v>
      </c>
      <c r="E797" s="1">
        <v>1384</v>
      </c>
      <c r="F797" s="1">
        <v>1384</v>
      </c>
      <c r="G797" t="s">
        <v>1817</v>
      </c>
      <c r="H797" t="s">
        <v>1818</v>
      </c>
      <c r="I797" t="s">
        <v>19</v>
      </c>
      <c r="J797" t="s">
        <v>197</v>
      </c>
      <c r="K797" t="s">
        <v>459</v>
      </c>
      <c r="L797" s="1">
        <v>1122.4000000000001</v>
      </c>
      <c r="M797" s="1">
        <v>1122.4000000000001</v>
      </c>
      <c r="N797" s="1">
        <v>920</v>
      </c>
      <c r="O797" t="s">
        <v>185</v>
      </c>
      <c r="P797" t="s">
        <v>22</v>
      </c>
      <c r="Q797" s="4">
        <f t="shared" si="40"/>
        <v>43605</v>
      </c>
      <c r="R797" s="5">
        <f t="shared" si="41"/>
        <v>0</v>
      </c>
      <c r="S797" s="39">
        <f t="shared" si="42"/>
        <v>0</v>
      </c>
    </row>
    <row r="798" spans="1:19">
      <c r="A798" t="s">
        <v>1815</v>
      </c>
      <c r="B798" t="s">
        <v>1816</v>
      </c>
      <c r="C798" t="s">
        <v>663</v>
      </c>
      <c r="D798" t="s">
        <v>159</v>
      </c>
      <c r="E798" s="1">
        <v>1384</v>
      </c>
      <c r="F798" s="1">
        <v>1384</v>
      </c>
      <c r="G798" t="s">
        <v>1817</v>
      </c>
      <c r="H798" t="s">
        <v>1819</v>
      </c>
      <c r="I798" t="s">
        <v>19</v>
      </c>
      <c r="J798" t="s">
        <v>183</v>
      </c>
      <c r="K798" t="s">
        <v>291</v>
      </c>
      <c r="L798" s="1">
        <v>566.08000000000004</v>
      </c>
      <c r="M798" s="1">
        <v>566.08000000000004</v>
      </c>
      <c r="N798" s="1">
        <v>464</v>
      </c>
      <c r="O798" t="s">
        <v>292</v>
      </c>
      <c r="P798" t="s">
        <v>22</v>
      </c>
      <c r="Q798" s="4">
        <f t="shared" si="40"/>
        <v>43555</v>
      </c>
      <c r="R798" s="5">
        <f t="shared" si="41"/>
        <v>50</v>
      </c>
      <c r="S798" s="39">
        <f t="shared" si="42"/>
        <v>2174750</v>
      </c>
    </row>
    <row r="799" spans="1:19">
      <c r="A799" t="s">
        <v>1820</v>
      </c>
      <c r="B799" t="s">
        <v>1821</v>
      </c>
      <c r="C799" t="s">
        <v>20</v>
      </c>
      <c r="D799" t="s">
        <v>122</v>
      </c>
      <c r="E799" s="1">
        <v>3388.34</v>
      </c>
      <c r="F799" s="1">
        <v>3388.34</v>
      </c>
      <c r="G799" t="s">
        <v>1067</v>
      </c>
      <c r="H799" t="s">
        <v>1822</v>
      </c>
      <c r="I799" t="s">
        <v>19</v>
      </c>
      <c r="J799" t="s">
        <v>368</v>
      </c>
      <c r="K799" t="s">
        <v>125</v>
      </c>
      <c r="L799" s="1">
        <v>2258.23</v>
      </c>
      <c r="M799" s="1">
        <v>2258.23</v>
      </c>
      <c r="N799" s="1">
        <v>2258.23</v>
      </c>
      <c r="O799" t="s">
        <v>125</v>
      </c>
      <c r="P799" t="s">
        <v>29</v>
      </c>
      <c r="Q799" s="4">
        <f t="shared" si="40"/>
        <v>43680</v>
      </c>
      <c r="R799" s="5">
        <f t="shared" si="41"/>
        <v>-58</v>
      </c>
      <c r="S799" s="39">
        <f t="shared" si="42"/>
        <v>-2529960</v>
      </c>
    </row>
    <row r="800" spans="1:19">
      <c r="A800" t="s">
        <v>1820</v>
      </c>
      <c r="B800" t="s">
        <v>1821</v>
      </c>
      <c r="C800" t="s">
        <v>20</v>
      </c>
      <c r="D800" t="s">
        <v>122</v>
      </c>
      <c r="E800" s="1">
        <v>3388.34</v>
      </c>
      <c r="F800" s="1">
        <v>3388.34</v>
      </c>
      <c r="G800" t="s">
        <v>1067</v>
      </c>
      <c r="H800" t="s">
        <v>1823</v>
      </c>
      <c r="I800" t="s">
        <v>19</v>
      </c>
      <c r="J800" t="s">
        <v>158</v>
      </c>
      <c r="K800" t="s">
        <v>159</v>
      </c>
      <c r="L800" s="1">
        <v>1130.1099999999999</v>
      </c>
      <c r="M800" s="1">
        <v>1130.1099999999999</v>
      </c>
      <c r="N800" s="1">
        <v>1130.1099999999999</v>
      </c>
      <c r="O800" t="s">
        <v>663</v>
      </c>
      <c r="P800" t="s">
        <v>29</v>
      </c>
      <c r="Q800" s="4">
        <f t="shared" si="40"/>
        <v>43665</v>
      </c>
      <c r="R800" s="5">
        <f t="shared" si="41"/>
        <v>-43</v>
      </c>
      <c r="S800" s="39">
        <f t="shared" si="42"/>
        <v>-1875015</v>
      </c>
    </row>
    <row r="801" spans="1:19">
      <c r="A801" t="s">
        <v>1824</v>
      </c>
      <c r="B801" t="s">
        <v>1825</v>
      </c>
      <c r="C801" t="s">
        <v>20</v>
      </c>
      <c r="D801" t="s">
        <v>122</v>
      </c>
      <c r="E801" s="1">
        <v>2737.71</v>
      </c>
      <c r="F801" s="1">
        <v>2737.71</v>
      </c>
      <c r="G801" t="s">
        <v>819</v>
      </c>
      <c r="H801" t="s">
        <v>1826</v>
      </c>
      <c r="I801" t="s">
        <v>19</v>
      </c>
      <c r="J801" t="s">
        <v>368</v>
      </c>
      <c r="K801" t="s">
        <v>125</v>
      </c>
      <c r="L801" s="1">
        <v>3250.01</v>
      </c>
      <c r="M801" s="1">
        <v>2737.71</v>
      </c>
      <c r="N801" s="1">
        <v>2737.71</v>
      </c>
      <c r="O801" t="s">
        <v>125</v>
      </c>
      <c r="P801" t="s">
        <v>29</v>
      </c>
      <c r="Q801" s="4">
        <f t="shared" si="40"/>
        <v>43680</v>
      </c>
      <c r="R801" s="5">
        <f t="shared" si="41"/>
        <v>-58</v>
      </c>
      <c r="S801" s="39">
        <f t="shared" si="42"/>
        <v>-2529960</v>
      </c>
    </row>
    <row r="802" spans="1:19">
      <c r="A802" t="s">
        <v>1538</v>
      </c>
      <c r="B802" t="s">
        <v>1827</v>
      </c>
      <c r="C802" t="s">
        <v>145</v>
      </c>
      <c r="D802" t="s">
        <v>33</v>
      </c>
      <c r="E802" s="1">
        <v>73181.72</v>
      </c>
      <c r="F802" s="1">
        <v>5826.52</v>
      </c>
      <c r="G802" t="s">
        <v>496</v>
      </c>
      <c r="H802" t="s">
        <v>1828</v>
      </c>
      <c r="I802" t="s">
        <v>19</v>
      </c>
      <c r="J802" t="s">
        <v>63</v>
      </c>
      <c r="K802" t="s">
        <v>135</v>
      </c>
      <c r="L802" s="1">
        <v>427.93</v>
      </c>
      <c r="M802" s="1">
        <v>427.93</v>
      </c>
      <c r="N802" s="1">
        <v>350.76</v>
      </c>
      <c r="O802" t="s">
        <v>59</v>
      </c>
      <c r="P802" t="s">
        <v>22</v>
      </c>
      <c r="Q802" s="4">
        <f t="shared" si="40"/>
        <v>43518</v>
      </c>
      <c r="R802" s="5">
        <f t="shared" si="41"/>
        <v>34</v>
      </c>
      <c r="S802" s="39">
        <f t="shared" si="42"/>
        <v>1477572</v>
      </c>
    </row>
    <row r="803" spans="1:19">
      <c r="A803" t="s">
        <v>1538</v>
      </c>
      <c r="B803" t="s">
        <v>1827</v>
      </c>
      <c r="C803" t="s">
        <v>145</v>
      </c>
      <c r="D803" t="s">
        <v>33</v>
      </c>
      <c r="E803" s="1">
        <v>73181.72</v>
      </c>
      <c r="F803" s="1">
        <v>5826.52</v>
      </c>
      <c r="G803" t="s">
        <v>496</v>
      </c>
      <c r="H803" t="s">
        <v>1829</v>
      </c>
      <c r="I803" t="s">
        <v>19</v>
      </c>
      <c r="J803" t="s">
        <v>1830</v>
      </c>
      <c r="K803" t="s">
        <v>62</v>
      </c>
      <c r="L803" s="1">
        <v>6067.6</v>
      </c>
      <c r="M803" s="1">
        <v>6067.6</v>
      </c>
      <c r="N803" s="1">
        <v>4973.4399999999996</v>
      </c>
      <c r="O803" t="s">
        <v>62</v>
      </c>
      <c r="P803" t="s">
        <v>22</v>
      </c>
      <c r="Q803" s="4">
        <f t="shared" si="40"/>
        <v>43511</v>
      </c>
      <c r="R803" s="5">
        <f t="shared" si="41"/>
        <v>41</v>
      </c>
      <c r="S803" s="39">
        <f t="shared" si="42"/>
        <v>1781491</v>
      </c>
    </row>
    <row r="804" spans="1:19">
      <c r="A804" t="s">
        <v>1538</v>
      </c>
      <c r="B804" t="s">
        <v>1827</v>
      </c>
      <c r="C804" t="s">
        <v>145</v>
      </c>
      <c r="D804" t="s">
        <v>33</v>
      </c>
      <c r="E804" s="1">
        <v>73181.72</v>
      </c>
      <c r="F804" s="1">
        <v>5826.52</v>
      </c>
      <c r="G804" t="s">
        <v>496</v>
      </c>
      <c r="H804" t="s">
        <v>1831</v>
      </c>
      <c r="I804" t="s">
        <v>19</v>
      </c>
      <c r="J804" t="s">
        <v>75</v>
      </c>
      <c r="K804" t="s">
        <v>358</v>
      </c>
      <c r="L804" s="1">
        <v>268.79000000000002</v>
      </c>
      <c r="M804" s="1">
        <v>268.79000000000002</v>
      </c>
      <c r="N804" s="1">
        <v>220.32</v>
      </c>
      <c r="O804" t="s">
        <v>358</v>
      </c>
      <c r="P804" t="s">
        <v>22</v>
      </c>
      <c r="Q804" s="4">
        <f t="shared" si="40"/>
        <v>43506</v>
      </c>
      <c r="R804" s="5">
        <f t="shared" si="41"/>
        <v>46</v>
      </c>
      <c r="S804" s="39">
        <f t="shared" si="42"/>
        <v>1998516</v>
      </c>
    </row>
    <row r="805" spans="1:19">
      <c r="A805" t="s">
        <v>1538</v>
      </c>
      <c r="B805" t="s">
        <v>1827</v>
      </c>
      <c r="C805" t="s">
        <v>145</v>
      </c>
      <c r="D805" t="s">
        <v>33</v>
      </c>
      <c r="E805" s="1">
        <v>73181.72</v>
      </c>
      <c r="F805" s="1">
        <v>5826.52</v>
      </c>
      <c r="G805" t="s">
        <v>496</v>
      </c>
      <c r="H805" t="s">
        <v>1832</v>
      </c>
      <c r="I805" t="s">
        <v>19</v>
      </c>
      <c r="J805" t="s">
        <v>182</v>
      </c>
      <c r="K805" t="s">
        <v>154</v>
      </c>
      <c r="L805" s="1">
        <v>282</v>
      </c>
      <c r="M805" s="1">
        <v>282</v>
      </c>
      <c r="N805" s="1">
        <v>282</v>
      </c>
      <c r="O805" t="s">
        <v>154</v>
      </c>
      <c r="P805" t="s">
        <v>22</v>
      </c>
      <c r="Q805" s="4">
        <f t="shared" si="40"/>
        <v>43534</v>
      </c>
      <c r="R805" s="5">
        <f t="shared" si="41"/>
        <v>18</v>
      </c>
      <c r="S805" s="39">
        <f t="shared" si="42"/>
        <v>782532</v>
      </c>
    </row>
    <row r="806" spans="1:19">
      <c r="A806" t="s">
        <v>1833</v>
      </c>
      <c r="B806" t="s">
        <v>1834</v>
      </c>
      <c r="C806" t="s">
        <v>145</v>
      </c>
      <c r="D806" t="s">
        <v>33</v>
      </c>
      <c r="E806" s="1">
        <v>5526.04</v>
      </c>
      <c r="F806" s="1">
        <v>5526.04</v>
      </c>
      <c r="G806" t="s">
        <v>761</v>
      </c>
      <c r="H806" t="s">
        <v>1835</v>
      </c>
      <c r="I806" t="s">
        <v>19</v>
      </c>
      <c r="J806" t="s">
        <v>200</v>
      </c>
      <c r="K806" t="s">
        <v>89</v>
      </c>
      <c r="L806" s="1">
        <v>1732.2</v>
      </c>
      <c r="M806" s="1">
        <v>1732.2</v>
      </c>
      <c r="N806" s="1">
        <v>1419.84</v>
      </c>
      <c r="O806" t="s">
        <v>318</v>
      </c>
      <c r="P806" t="s">
        <v>22</v>
      </c>
      <c r="Q806" s="4">
        <f t="shared" si="40"/>
        <v>43549</v>
      </c>
      <c r="R806" s="5">
        <f t="shared" si="41"/>
        <v>3</v>
      </c>
      <c r="S806" s="39">
        <f t="shared" si="42"/>
        <v>130467</v>
      </c>
    </row>
    <row r="807" spans="1:19">
      <c r="A807" t="s">
        <v>1833</v>
      </c>
      <c r="B807" t="s">
        <v>1834</v>
      </c>
      <c r="C807" t="s">
        <v>145</v>
      </c>
      <c r="D807" t="s">
        <v>33</v>
      </c>
      <c r="E807" s="1">
        <v>5526.04</v>
      </c>
      <c r="F807" s="1">
        <v>5526.04</v>
      </c>
      <c r="G807" t="s">
        <v>761</v>
      </c>
      <c r="H807" t="s">
        <v>1836</v>
      </c>
      <c r="I807" t="s">
        <v>19</v>
      </c>
      <c r="J807" t="s">
        <v>200</v>
      </c>
      <c r="K807" t="s">
        <v>89</v>
      </c>
      <c r="L807" s="1">
        <v>732</v>
      </c>
      <c r="M807" s="1">
        <v>732</v>
      </c>
      <c r="N807" s="1">
        <v>600</v>
      </c>
      <c r="O807" t="s">
        <v>318</v>
      </c>
      <c r="P807" t="s">
        <v>22</v>
      </c>
      <c r="Q807" s="4">
        <f t="shared" si="40"/>
        <v>43549</v>
      </c>
      <c r="R807" s="5">
        <f t="shared" si="41"/>
        <v>3</v>
      </c>
      <c r="S807" s="39">
        <f t="shared" si="42"/>
        <v>130467</v>
      </c>
    </row>
    <row r="808" spans="1:19">
      <c r="A808" t="s">
        <v>1833</v>
      </c>
      <c r="B808" t="s">
        <v>1834</v>
      </c>
      <c r="C808" t="s">
        <v>145</v>
      </c>
      <c r="D808" t="s">
        <v>33</v>
      </c>
      <c r="E808" s="1">
        <v>5526.04</v>
      </c>
      <c r="F808" s="1">
        <v>5526.04</v>
      </c>
      <c r="G808" t="s">
        <v>761</v>
      </c>
      <c r="H808" t="s">
        <v>1837</v>
      </c>
      <c r="I808" t="s">
        <v>19</v>
      </c>
      <c r="J808" t="s">
        <v>44</v>
      </c>
      <c r="K808" t="s">
        <v>327</v>
      </c>
      <c r="L808" s="1">
        <v>4277.5600000000004</v>
      </c>
      <c r="M808" s="1">
        <v>4277.5600000000004</v>
      </c>
      <c r="N808" s="1">
        <v>3506.2</v>
      </c>
      <c r="O808" t="s">
        <v>327</v>
      </c>
      <c r="P808" t="s">
        <v>22</v>
      </c>
      <c r="Q808" s="4">
        <f t="shared" si="40"/>
        <v>43589</v>
      </c>
      <c r="R808" s="5">
        <f t="shared" si="41"/>
        <v>-37</v>
      </c>
      <c r="S808" s="39">
        <f t="shared" si="42"/>
        <v>-1610573</v>
      </c>
    </row>
    <row r="809" spans="1:19">
      <c r="A809" t="s">
        <v>1838</v>
      </c>
      <c r="B809" t="s">
        <v>1839</v>
      </c>
      <c r="C809" t="s">
        <v>145</v>
      </c>
      <c r="D809" t="s">
        <v>33</v>
      </c>
      <c r="E809" s="1">
        <v>21210.78</v>
      </c>
      <c r="F809" s="1">
        <v>21210.78</v>
      </c>
      <c r="G809" t="s">
        <v>806</v>
      </c>
      <c r="H809" t="s">
        <v>1840</v>
      </c>
      <c r="I809" t="s">
        <v>19</v>
      </c>
      <c r="J809" t="s">
        <v>43</v>
      </c>
      <c r="K809" t="s">
        <v>328</v>
      </c>
      <c r="L809" s="1">
        <v>9364.7099999999991</v>
      </c>
      <c r="M809" s="1">
        <v>9364.7099999999991</v>
      </c>
      <c r="N809" s="1">
        <v>7675.99</v>
      </c>
      <c r="O809" t="s">
        <v>328</v>
      </c>
      <c r="P809" t="s">
        <v>22</v>
      </c>
      <c r="Q809" s="4">
        <f t="shared" si="40"/>
        <v>43590</v>
      </c>
      <c r="R809" s="5">
        <f t="shared" si="41"/>
        <v>-38</v>
      </c>
      <c r="S809" s="39">
        <f t="shared" si="42"/>
        <v>-1654140</v>
      </c>
    </row>
    <row r="810" spans="1:19">
      <c r="A810" t="s">
        <v>1838</v>
      </c>
      <c r="B810" t="s">
        <v>1839</v>
      </c>
      <c r="C810" t="s">
        <v>145</v>
      </c>
      <c r="D810" t="s">
        <v>33</v>
      </c>
      <c r="E810" s="1">
        <v>21210.78</v>
      </c>
      <c r="F810" s="1">
        <v>21210.78</v>
      </c>
      <c r="G810" t="s">
        <v>806</v>
      </c>
      <c r="H810" t="s">
        <v>1841</v>
      </c>
      <c r="I810" t="s">
        <v>19</v>
      </c>
      <c r="J810" t="s">
        <v>318</v>
      </c>
      <c r="K810" t="s">
        <v>89</v>
      </c>
      <c r="L810" s="1">
        <v>11400.08</v>
      </c>
      <c r="M810" s="1">
        <v>11400.08</v>
      </c>
      <c r="N810" s="1">
        <v>9344.33</v>
      </c>
      <c r="O810" t="s">
        <v>340</v>
      </c>
      <c r="P810" t="s">
        <v>22</v>
      </c>
      <c r="Q810" s="4">
        <f t="shared" si="40"/>
        <v>43550</v>
      </c>
      <c r="R810" s="5">
        <f t="shared" si="41"/>
        <v>2</v>
      </c>
      <c r="S810" s="39">
        <f t="shared" si="42"/>
        <v>86980</v>
      </c>
    </row>
    <row r="811" spans="1:19">
      <c r="A811" t="s">
        <v>1838</v>
      </c>
      <c r="B811" t="s">
        <v>1839</v>
      </c>
      <c r="C811" t="s">
        <v>145</v>
      </c>
      <c r="D811" t="s">
        <v>33</v>
      </c>
      <c r="E811" s="1">
        <v>21210.78</v>
      </c>
      <c r="F811" s="1">
        <v>21210.78</v>
      </c>
      <c r="G811" t="s">
        <v>806</v>
      </c>
      <c r="H811" t="s">
        <v>1842</v>
      </c>
      <c r="I811" t="s">
        <v>19</v>
      </c>
      <c r="J811" t="s">
        <v>43</v>
      </c>
      <c r="K811" t="s">
        <v>328</v>
      </c>
      <c r="L811" s="1">
        <v>5112.3599999999997</v>
      </c>
      <c r="M811" s="1">
        <v>5112.3599999999997</v>
      </c>
      <c r="N811" s="1">
        <v>4190.46</v>
      </c>
      <c r="O811" t="s">
        <v>328</v>
      </c>
      <c r="P811" t="s">
        <v>22</v>
      </c>
      <c r="Q811" s="4">
        <f t="shared" si="40"/>
        <v>43590</v>
      </c>
      <c r="R811" s="5">
        <f t="shared" si="41"/>
        <v>-38</v>
      </c>
      <c r="S811" s="39">
        <f t="shared" si="42"/>
        <v>-1654140</v>
      </c>
    </row>
    <row r="812" spans="1:19">
      <c r="A812" t="s">
        <v>1843</v>
      </c>
      <c r="B812" t="s">
        <v>1844</v>
      </c>
      <c r="C812" t="s">
        <v>125</v>
      </c>
      <c r="D812" t="s">
        <v>122</v>
      </c>
      <c r="E812" s="1">
        <v>3060</v>
      </c>
      <c r="F812" s="1">
        <v>3060</v>
      </c>
      <c r="G812" t="s">
        <v>1845</v>
      </c>
      <c r="H812" t="s">
        <v>1846</v>
      </c>
      <c r="I812" t="s">
        <v>19</v>
      </c>
      <c r="J812" t="s">
        <v>43</v>
      </c>
      <c r="K812" t="s">
        <v>316</v>
      </c>
      <c r="L812" s="1">
        <v>1976.4</v>
      </c>
      <c r="M812" s="1">
        <v>1976.4</v>
      </c>
      <c r="N812" s="1">
        <v>1620</v>
      </c>
      <c r="O812" t="s">
        <v>316</v>
      </c>
      <c r="P812" t="s">
        <v>22</v>
      </c>
      <c r="Q812" s="4">
        <f t="shared" si="40"/>
        <v>43560</v>
      </c>
      <c r="R812" s="5">
        <f t="shared" si="41"/>
        <v>60</v>
      </c>
      <c r="S812" s="39">
        <f t="shared" si="42"/>
        <v>2610000</v>
      </c>
    </row>
    <row r="813" spans="1:19">
      <c r="A813" t="s">
        <v>1843</v>
      </c>
      <c r="B813" t="s">
        <v>1844</v>
      </c>
      <c r="C813" t="s">
        <v>125</v>
      </c>
      <c r="D813" t="s">
        <v>122</v>
      </c>
      <c r="E813" s="1">
        <v>3060</v>
      </c>
      <c r="F813" s="1">
        <v>3060</v>
      </c>
      <c r="G813" t="s">
        <v>1845</v>
      </c>
      <c r="H813" t="s">
        <v>1847</v>
      </c>
      <c r="I813" t="s">
        <v>19</v>
      </c>
      <c r="J813" t="s">
        <v>190</v>
      </c>
      <c r="K813" t="s">
        <v>104</v>
      </c>
      <c r="L813" s="1">
        <v>1756.8</v>
      </c>
      <c r="M813" s="1">
        <v>1756.8</v>
      </c>
      <c r="N813" s="1">
        <v>1440</v>
      </c>
      <c r="O813" t="s">
        <v>104</v>
      </c>
      <c r="P813" t="s">
        <v>22</v>
      </c>
      <c r="Q813" s="4">
        <f t="shared" si="40"/>
        <v>43616</v>
      </c>
      <c r="R813" s="5">
        <f t="shared" si="41"/>
        <v>4</v>
      </c>
      <c r="S813" s="39">
        <f t="shared" si="42"/>
        <v>174224</v>
      </c>
    </row>
    <row r="814" spans="1:19">
      <c r="A814" t="s">
        <v>1848</v>
      </c>
      <c r="B814" t="s">
        <v>1849</v>
      </c>
      <c r="C814" t="s">
        <v>283</v>
      </c>
      <c r="D814" t="s">
        <v>122</v>
      </c>
      <c r="E814" s="1">
        <v>21500</v>
      </c>
      <c r="F814" s="1">
        <v>21500</v>
      </c>
      <c r="G814" t="s">
        <v>1850</v>
      </c>
      <c r="H814" t="s">
        <v>1851</v>
      </c>
      <c r="I814" t="s">
        <v>19</v>
      </c>
      <c r="J814" t="s">
        <v>292</v>
      </c>
      <c r="K814" t="s">
        <v>69</v>
      </c>
      <c r="L814" s="1">
        <v>21500</v>
      </c>
      <c r="M814" s="1">
        <v>21500</v>
      </c>
      <c r="N814" s="1">
        <v>21500</v>
      </c>
      <c r="O814" t="s">
        <v>43</v>
      </c>
      <c r="P814" t="s">
        <v>1852</v>
      </c>
      <c r="Q814" s="4">
        <f t="shared" si="40"/>
        <v>43556</v>
      </c>
      <c r="R814" s="5">
        <f t="shared" si="41"/>
        <v>72</v>
      </c>
      <c r="S814" s="39">
        <f t="shared" si="42"/>
        <v>3131712</v>
      </c>
    </row>
    <row r="815" spans="1:19">
      <c r="A815" t="s">
        <v>1853</v>
      </c>
      <c r="B815" t="s">
        <v>1854</v>
      </c>
      <c r="C815" t="s">
        <v>283</v>
      </c>
      <c r="D815" t="s">
        <v>122</v>
      </c>
      <c r="E815" s="1">
        <v>1065.58</v>
      </c>
      <c r="F815" s="1">
        <v>1065.58</v>
      </c>
      <c r="G815" t="s">
        <v>1855</v>
      </c>
      <c r="H815" t="s">
        <v>1856</v>
      </c>
      <c r="I815" t="s">
        <v>19</v>
      </c>
      <c r="J815" t="s">
        <v>221</v>
      </c>
      <c r="K815" t="s">
        <v>85</v>
      </c>
      <c r="L815" s="1">
        <v>650</v>
      </c>
      <c r="M815" s="1">
        <v>650</v>
      </c>
      <c r="N815" s="1">
        <v>532.79</v>
      </c>
      <c r="O815" t="s">
        <v>85</v>
      </c>
      <c r="P815" t="s">
        <v>1857</v>
      </c>
      <c r="Q815" s="4">
        <f t="shared" si="40"/>
        <v>43639</v>
      </c>
      <c r="R815" s="5">
        <f t="shared" si="41"/>
        <v>-11</v>
      </c>
      <c r="S815" s="39">
        <f t="shared" si="42"/>
        <v>-479369</v>
      </c>
    </row>
    <row r="816" spans="1:19">
      <c r="A816" t="s">
        <v>1853</v>
      </c>
      <c r="B816" t="s">
        <v>1854</v>
      </c>
      <c r="C816" t="s">
        <v>283</v>
      </c>
      <c r="D816" t="s">
        <v>122</v>
      </c>
      <c r="E816" s="1">
        <v>1065.58</v>
      </c>
      <c r="F816" s="1">
        <v>1065.58</v>
      </c>
      <c r="G816" t="s">
        <v>1855</v>
      </c>
      <c r="H816" t="s">
        <v>1858</v>
      </c>
      <c r="I816" t="s">
        <v>19</v>
      </c>
      <c r="J816" t="s">
        <v>221</v>
      </c>
      <c r="K816" t="s">
        <v>85</v>
      </c>
      <c r="L816" s="1">
        <v>650</v>
      </c>
      <c r="M816" s="1">
        <v>650</v>
      </c>
      <c r="N816" s="1">
        <v>532.79</v>
      </c>
      <c r="O816" t="s">
        <v>85</v>
      </c>
      <c r="P816" t="s">
        <v>1857</v>
      </c>
      <c r="Q816" s="4">
        <f t="shared" ref="Q816:Q879" si="44">O816+60</f>
        <v>43639</v>
      </c>
      <c r="R816" s="5">
        <f t="shared" ref="R816:R879" si="45">C816-Q816</f>
        <v>-11</v>
      </c>
      <c r="S816" s="39">
        <f t="shared" ref="S816:S879" si="46">R816*O816</f>
        <v>-479369</v>
      </c>
    </row>
    <row r="817" spans="1:19">
      <c r="A817" t="s">
        <v>1859</v>
      </c>
      <c r="B817" t="s">
        <v>1860</v>
      </c>
      <c r="C817" t="s">
        <v>121</v>
      </c>
      <c r="D817" t="s">
        <v>122</v>
      </c>
      <c r="E817" s="1">
        <v>3806.42</v>
      </c>
      <c r="F817" s="1">
        <v>3806.42</v>
      </c>
      <c r="G817" t="s">
        <v>115</v>
      </c>
      <c r="H817" t="s">
        <v>1108</v>
      </c>
      <c r="I817" t="s">
        <v>19</v>
      </c>
      <c r="J817" t="s">
        <v>1739</v>
      </c>
      <c r="K817" t="s">
        <v>368</v>
      </c>
      <c r="L817" s="1">
        <v>3806.42</v>
      </c>
      <c r="M817" s="1">
        <v>3806.42</v>
      </c>
      <c r="N817" s="1">
        <v>3806.42</v>
      </c>
      <c r="O817" t="s">
        <v>368</v>
      </c>
      <c r="P817" t="s">
        <v>29</v>
      </c>
      <c r="Q817" s="4">
        <f t="shared" si="44"/>
        <v>43679</v>
      </c>
      <c r="R817" s="5">
        <f t="shared" si="45"/>
        <v>-50</v>
      </c>
      <c r="S817" s="39">
        <f t="shared" si="46"/>
        <v>-2180950</v>
      </c>
    </row>
    <row r="818" spans="1:19">
      <c r="A818" t="s">
        <v>1861</v>
      </c>
      <c r="B818" t="s">
        <v>1862</v>
      </c>
      <c r="C818" t="s">
        <v>444</v>
      </c>
      <c r="D818" t="s">
        <v>122</v>
      </c>
      <c r="E818" s="1">
        <v>1494</v>
      </c>
      <c r="F818" s="1">
        <v>1494</v>
      </c>
      <c r="G818" t="s">
        <v>1863</v>
      </c>
      <c r="H818" t="s">
        <v>1864</v>
      </c>
      <c r="I818" t="s">
        <v>19</v>
      </c>
      <c r="J818" t="s">
        <v>190</v>
      </c>
      <c r="K818" t="s">
        <v>104</v>
      </c>
      <c r="L818" s="1">
        <v>1822.68</v>
      </c>
      <c r="M818" s="1">
        <v>1822.68</v>
      </c>
      <c r="N818" s="1">
        <v>1494</v>
      </c>
      <c r="O818" t="s">
        <v>104</v>
      </c>
      <c r="P818" t="s">
        <v>22</v>
      </c>
      <c r="Q818" s="4">
        <f t="shared" si="44"/>
        <v>43616</v>
      </c>
      <c r="R818" s="5">
        <f t="shared" si="45"/>
        <v>17</v>
      </c>
      <c r="S818" s="39">
        <f t="shared" si="46"/>
        <v>740452</v>
      </c>
    </row>
    <row r="819" spans="1:19">
      <c r="A819" t="s">
        <v>1865</v>
      </c>
      <c r="B819" t="s">
        <v>1866</v>
      </c>
      <c r="C819" t="s">
        <v>444</v>
      </c>
      <c r="D819" t="s">
        <v>122</v>
      </c>
      <c r="E819" s="1">
        <v>5653.74</v>
      </c>
      <c r="F819" s="1">
        <v>5653.74</v>
      </c>
      <c r="G819" t="s">
        <v>1867</v>
      </c>
      <c r="H819" t="s">
        <v>1868</v>
      </c>
      <c r="I819" t="s">
        <v>19</v>
      </c>
      <c r="J819" t="s">
        <v>432</v>
      </c>
      <c r="K819" t="s">
        <v>213</v>
      </c>
      <c r="L819" s="1">
        <v>6711.7</v>
      </c>
      <c r="M819" s="1">
        <v>5653.74</v>
      </c>
      <c r="N819" s="1">
        <v>5653.74</v>
      </c>
      <c r="O819" t="s">
        <v>247</v>
      </c>
      <c r="P819" t="s">
        <v>29</v>
      </c>
      <c r="Q819" s="4">
        <f t="shared" si="44"/>
        <v>43644</v>
      </c>
      <c r="R819" s="5">
        <f t="shared" si="45"/>
        <v>-11</v>
      </c>
      <c r="S819" s="39">
        <f t="shared" si="46"/>
        <v>-479424</v>
      </c>
    </row>
    <row r="820" spans="1:19">
      <c r="A820" t="s">
        <v>1869</v>
      </c>
      <c r="B820" t="s">
        <v>1870</v>
      </c>
      <c r="C820" t="s">
        <v>749</v>
      </c>
      <c r="D820" t="s">
        <v>20</v>
      </c>
      <c r="E820" s="1">
        <v>4073.16</v>
      </c>
      <c r="F820" s="1">
        <v>4073.16</v>
      </c>
      <c r="G820" t="s">
        <v>1871</v>
      </c>
      <c r="H820" t="s">
        <v>1872</v>
      </c>
      <c r="I820" t="s">
        <v>19</v>
      </c>
      <c r="J820" t="s">
        <v>108</v>
      </c>
      <c r="K820" t="s">
        <v>159</v>
      </c>
      <c r="L820" s="1">
        <v>3235.44</v>
      </c>
      <c r="M820" s="1">
        <v>2715.44</v>
      </c>
      <c r="N820" s="1">
        <v>2715.44</v>
      </c>
      <c r="O820" t="s">
        <v>203</v>
      </c>
      <c r="P820" t="s">
        <v>29</v>
      </c>
      <c r="Q820" s="4">
        <f t="shared" si="44"/>
        <v>43668</v>
      </c>
      <c r="R820" s="5">
        <f t="shared" si="45"/>
        <v>-53</v>
      </c>
      <c r="S820" s="39">
        <f t="shared" si="46"/>
        <v>-2311224</v>
      </c>
    </row>
    <row r="821" spans="1:19">
      <c r="A821" t="s">
        <v>1869</v>
      </c>
      <c r="B821" t="s">
        <v>1870</v>
      </c>
      <c r="C821" t="s">
        <v>749</v>
      </c>
      <c r="D821" t="s">
        <v>20</v>
      </c>
      <c r="E821" s="1">
        <v>4073.16</v>
      </c>
      <c r="F821" s="1">
        <v>4073.16</v>
      </c>
      <c r="G821" t="s">
        <v>1871</v>
      </c>
      <c r="H821" t="s">
        <v>1873</v>
      </c>
      <c r="I821" t="s">
        <v>19</v>
      </c>
      <c r="J821" t="s">
        <v>108</v>
      </c>
      <c r="K821" t="s">
        <v>159</v>
      </c>
      <c r="L821" s="1">
        <v>1617.72</v>
      </c>
      <c r="M821" s="1">
        <v>1357.72</v>
      </c>
      <c r="N821" s="1">
        <v>1357.72</v>
      </c>
      <c r="O821" t="s">
        <v>203</v>
      </c>
      <c r="P821" t="s">
        <v>29</v>
      </c>
      <c r="Q821" s="4">
        <f t="shared" si="44"/>
        <v>43668</v>
      </c>
      <c r="R821" s="5">
        <f t="shared" si="45"/>
        <v>-53</v>
      </c>
      <c r="S821" s="39">
        <f t="shared" si="46"/>
        <v>-2311224</v>
      </c>
    </row>
    <row r="822" spans="1:19">
      <c r="A822" t="s">
        <v>1874</v>
      </c>
      <c r="B822" t="s">
        <v>1875</v>
      </c>
      <c r="C822" t="s">
        <v>83</v>
      </c>
      <c r="D822" t="s">
        <v>162</v>
      </c>
      <c r="E822" s="1">
        <v>3450</v>
      </c>
      <c r="F822" s="1">
        <v>3450</v>
      </c>
      <c r="G822" t="s">
        <v>1736</v>
      </c>
      <c r="H822" t="s">
        <v>233</v>
      </c>
      <c r="I822" t="s">
        <v>19</v>
      </c>
      <c r="J822" t="s">
        <v>104</v>
      </c>
      <c r="K822" t="s">
        <v>493</v>
      </c>
      <c r="L822" s="1">
        <v>3450</v>
      </c>
      <c r="M822" s="1">
        <v>3450</v>
      </c>
      <c r="N822" s="1">
        <v>3450</v>
      </c>
      <c r="O822" t="s">
        <v>493</v>
      </c>
      <c r="P822" t="s">
        <v>29</v>
      </c>
      <c r="Q822" s="4">
        <f t="shared" si="44"/>
        <v>43617</v>
      </c>
      <c r="R822" s="5">
        <f t="shared" si="45"/>
        <v>-54</v>
      </c>
      <c r="S822" s="39">
        <f t="shared" si="46"/>
        <v>-2352078</v>
      </c>
    </row>
    <row r="823" spans="1:19">
      <c r="A823" t="s">
        <v>1876</v>
      </c>
      <c r="B823" t="s">
        <v>1877</v>
      </c>
      <c r="C823" t="s">
        <v>204</v>
      </c>
      <c r="D823" t="s">
        <v>1878</v>
      </c>
      <c r="E823" s="1">
        <v>10425.370000000001</v>
      </c>
      <c r="F823" s="1">
        <v>10425.370000000001</v>
      </c>
      <c r="G823" t="s">
        <v>1879</v>
      </c>
      <c r="H823" t="s">
        <v>1880</v>
      </c>
      <c r="I823" t="s">
        <v>19</v>
      </c>
      <c r="J823" t="s">
        <v>1881</v>
      </c>
      <c r="K823" t="s">
        <v>213</v>
      </c>
      <c r="L823" s="1">
        <v>12469.56</v>
      </c>
      <c r="M823" s="1">
        <v>10425.370000000001</v>
      </c>
      <c r="N823" s="1">
        <v>10425.370000000001</v>
      </c>
      <c r="O823" t="s">
        <v>247</v>
      </c>
      <c r="P823" t="s">
        <v>29</v>
      </c>
      <c r="Q823" s="4">
        <f t="shared" si="44"/>
        <v>43644</v>
      </c>
      <c r="R823" s="5">
        <f t="shared" si="45"/>
        <v>-37</v>
      </c>
      <c r="S823" s="39">
        <f t="shared" si="46"/>
        <v>-1612608</v>
      </c>
    </row>
    <row r="824" spans="1:19">
      <c r="A824" t="s">
        <v>1622</v>
      </c>
      <c r="B824" t="s">
        <v>1882</v>
      </c>
      <c r="C824" t="s">
        <v>32</v>
      </c>
      <c r="D824" t="s">
        <v>33</v>
      </c>
      <c r="E824" s="1">
        <v>315.24</v>
      </c>
      <c r="F824" s="1">
        <v>315.24</v>
      </c>
      <c r="G824" t="s">
        <v>1883</v>
      </c>
      <c r="H824" t="s">
        <v>487</v>
      </c>
      <c r="I824" t="s">
        <v>19</v>
      </c>
      <c r="J824" t="s">
        <v>1884</v>
      </c>
      <c r="K824" t="s">
        <v>1885</v>
      </c>
      <c r="L824" s="1">
        <v>15022.03</v>
      </c>
      <c r="M824" s="1">
        <v>315.24</v>
      </c>
      <c r="N824" s="1">
        <v>315.24</v>
      </c>
      <c r="O824" t="s">
        <v>1885</v>
      </c>
      <c r="P824" t="s">
        <v>29</v>
      </c>
      <c r="Q824" s="4">
        <f t="shared" si="44"/>
        <v>43177</v>
      </c>
      <c r="R824" s="5">
        <f t="shared" si="45"/>
        <v>372</v>
      </c>
      <c r="S824" s="39">
        <f t="shared" si="46"/>
        <v>16039524</v>
      </c>
    </row>
    <row r="825" spans="1:19">
      <c r="A825" t="s">
        <v>1886</v>
      </c>
      <c r="B825" t="s">
        <v>1887</v>
      </c>
      <c r="C825" t="s">
        <v>483</v>
      </c>
      <c r="D825" t="s">
        <v>33</v>
      </c>
      <c r="E825" s="1">
        <v>1476.61</v>
      </c>
      <c r="F825" s="1">
        <v>1476.61</v>
      </c>
      <c r="G825" t="s">
        <v>743</v>
      </c>
      <c r="H825" t="s">
        <v>1888</v>
      </c>
      <c r="I825" t="s">
        <v>19</v>
      </c>
      <c r="J825" t="s">
        <v>324</v>
      </c>
      <c r="K825" t="s">
        <v>265</v>
      </c>
      <c r="L825" s="1">
        <v>1730.08</v>
      </c>
      <c r="M825" s="1">
        <v>1217.08</v>
      </c>
      <c r="N825" s="1">
        <v>997.61</v>
      </c>
      <c r="O825" t="s">
        <v>265</v>
      </c>
      <c r="P825" t="s">
        <v>22</v>
      </c>
      <c r="Q825" s="4">
        <f t="shared" si="44"/>
        <v>43584</v>
      </c>
      <c r="R825" s="5">
        <f t="shared" si="45"/>
        <v>-34</v>
      </c>
      <c r="S825" s="39">
        <f t="shared" si="46"/>
        <v>-1479816</v>
      </c>
    </row>
    <row r="826" spans="1:19">
      <c r="A826" t="s">
        <v>1886</v>
      </c>
      <c r="B826" t="s">
        <v>1887</v>
      </c>
      <c r="C826" t="s">
        <v>483</v>
      </c>
      <c r="D826" t="s">
        <v>33</v>
      </c>
      <c r="E826" s="1">
        <v>1476.61</v>
      </c>
      <c r="F826" s="1">
        <v>1476.61</v>
      </c>
      <c r="G826" t="s">
        <v>743</v>
      </c>
      <c r="H826" t="s">
        <v>1889</v>
      </c>
      <c r="I826" t="s">
        <v>19</v>
      </c>
      <c r="J826" t="s">
        <v>292</v>
      </c>
      <c r="K826" t="s">
        <v>316</v>
      </c>
      <c r="L826" s="1">
        <v>584.38</v>
      </c>
      <c r="M826" s="1">
        <v>584.38</v>
      </c>
      <c r="N826" s="1">
        <v>479</v>
      </c>
      <c r="O826" t="s">
        <v>316</v>
      </c>
      <c r="P826" t="s">
        <v>22</v>
      </c>
      <c r="Q826" s="4">
        <f t="shared" si="44"/>
        <v>43560</v>
      </c>
      <c r="R826" s="5">
        <f t="shared" si="45"/>
        <v>-10</v>
      </c>
      <c r="S826" s="39">
        <f t="shared" si="46"/>
        <v>-435000</v>
      </c>
    </row>
    <row r="827" spans="1:19">
      <c r="A827" t="s">
        <v>1492</v>
      </c>
      <c r="B827" t="s">
        <v>1890</v>
      </c>
      <c r="C827" t="s">
        <v>199</v>
      </c>
      <c r="D827" t="s">
        <v>162</v>
      </c>
      <c r="E827" s="1">
        <v>801.6</v>
      </c>
      <c r="F827" s="1">
        <v>801.6</v>
      </c>
      <c r="G827" t="s">
        <v>711</v>
      </c>
      <c r="H827" t="s">
        <v>1891</v>
      </c>
      <c r="I827" t="s">
        <v>19</v>
      </c>
      <c r="J827" t="s">
        <v>1039</v>
      </c>
      <c r="K827" t="s">
        <v>364</v>
      </c>
      <c r="L827" s="1">
        <v>977.95</v>
      </c>
      <c r="M827" s="1">
        <v>977.95</v>
      </c>
      <c r="N827" s="1">
        <v>801.6</v>
      </c>
      <c r="O827" t="s">
        <v>364</v>
      </c>
      <c r="P827" t="s">
        <v>22</v>
      </c>
      <c r="Q827" s="4">
        <f t="shared" si="44"/>
        <v>43472</v>
      </c>
      <c r="R827" s="5">
        <f t="shared" si="45"/>
        <v>16</v>
      </c>
      <c r="S827" s="39">
        <f t="shared" si="46"/>
        <v>694592</v>
      </c>
    </row>
    <row r="828" spans="1:19">
      <c r="A828" t="s">
        <v>1892</v>
      </c>
      <c r="B828" t="s">
        <v>1893</v>
      </c>
      <c r="C828" t="s">
        <v>199</v>
      </c>
      <c r="D828" t="s">
        <v>162</v>
      </c>
      <c r="E828" s="1">
        <v>9000</v>
      </c>
      <c r="F828" s="1">
        <v>9000</v>
      </c>
      <c r="G828" t="s">
        <v>1894</v>
      </c>
      <c r="H828" t="s">
        <v>1895</v>
      </c>
      <c r="I828" t="s">
        <v>19</v>
      </c>
      <c r="J828" t="s">
        <v>76</v>
      </c>
      <c r="K828" t="s">
        <v>75</v>
      </c>
      <c r="L828" s="1">
        <v>10980</v>
      </c>
      <c r="M828" s="1">
        <v>10980</v>
      </c>
      <c r="N828" s="1">
        <v>9000</v>
      </c>
      <c r="O828" t="s">
        <v>75</v>
      </c>
      <c r="P828" t="s">
        <v>22</v>
      </c>
      <c r="Q828" s="4">
        <f t="shared" si="44"/>
        <v>43504</v>
      </c>
      <c r="R828" s="5">
        <f t="shared" si="45"/>
        <v>-16</v>
      </c>
      <c r="S828" s="39">
        <f t="shared" si="46"/>
        <v>-695104</v>
      </c>
    </row>
    <row r="829" spans="1:19">
      <c r="A829" t="s">
        <v>1896</v>
      </c>
      <c r="B829" t="s">
        <v>1897</v>
      </c>
      <c r="C829" t="s">
        <v>199</v>
      </c>
      <c r="D829" t="s">
        <v>162</v>
      </c>
      <c r="E829" s="1">
        <v>1124.3499999999999</v>
      </c>
      <c r="F829" s="1">
        <v>1124.3499999999999</v>
      </c>
      <c r="G829" t="s">
        <v>539</v>
      </c>
      <c r="H829" t="s">
        <v>1898</v>
      </c>
      <c r="I829" t="s">
        <v>19</v>
      </c>
      <c r="J829" t="s">
        <v>1281</v>
      </c>
      <c r="K829" t="s">
        <v>601</v>
      </c>
      <c r="L829" s="1">
        <v>914.48</v>
      </c>
      <c r="M829" s="1">
        <v>914.48</v>
      </c>
      <c r="N829" s="1">
        <v>749.57</v>
      </c>
      <c r="O829" t="s">
        <v>601</v>
      </c>
      <c r="P829" t="s">
        <v>22</v>
      </c>
      <c r="Q829" s="4">
        <f t="shared" si="44"/>
        <v>43469</v>
      </c>
      <c r="R829" s="5">
        <f t="shared" si="45"/>
        <v>19</v>
      </c>
      <c r="S829" s="39">
        <f t="shared" si="46"/>
        <v>824771</v>
      </c>
    </row>
    <row r="830" spans="1:19">
      <c r="A830" t="s">
        <v>1896</v>
      </c>
      <c r="B830" t="s">
        <v>1897</v>
      </c>
      <c r="C830" t="s">
        <v>199</v>
      </c>
      <c r="D830" t="s">
        <v>162</v>
      </c>
      <c r="E830" s="1">
        <v>1124.3499999999999</v>
      </c>
      <c r="F830" s="1">
        <v>1124.3499999999999</v>
      </c>
      <c r="G830" t="s">
        <v>539</v>
      </c>
      <c r="H830" t="s">
        <v>1899</v>
      </c>
      <c r="I830" t="s">
        <v>19</v>
      </c>
      <c r="J830" t="s">
        <v>1281</v>
      </c>
      <c r="K830" t="s">
        <v>601</v>
      </c>
      <c r="L830" s="1">
        <v>457.23</v>
      </c>
      <c r="M830" s="1">
        <v>457.23</v>
      </c>
      <c r="N830" s="1">
        <v>374.78</v>
      </c>
      <c r="O830" t="s">
        <v>601</v>
      </c>
      <c r="P830" t="s">
        <v>22</v>
      </c>
      <c r="Q830" s="4">
        <f t="shared" si="44"/>
        <v>43469</v>
      </c>
      <c r="R830" s="5">
        <f t="shared" si="45"/>
        <v>19</v>
      </c>
      <c r="S830" s="39">
        <f t="shared" si="46"/>
        <v>824771</v>
      </c>
    </row>
    <row r="831" spans="1:19">
      <c r="A831" t="s">
        <v>1900</v>
      </c>
      <c r="B831" t="s">
        <v>1901</v>
      </c>
      <c r="C831" t="s">
        <v>101</v>
      </c>
      <c r="D831" t="s">
        <v>86</v>
      </c>
      <c r="E831" s="1">
        <v>4950</v>
      </c>
      <c r="F831" s="1">
        <v>3300</v>
      </c>
      <c r="G831" t="s">
        <v>1902</v>
      </c>
      <c r="H831" t="s">
        <v>856</v>
      </c>
      <c r="I831" t="s">
        <v>19</v>
      </c>
      <c r="J831" t="s">
        <v>111</v>
      </c>
      <c r="K831" t="s">
        <v>112</v>
      </c>
      <c r="L831" s="1">
        <v>2013</v>
      </c>
      <c r="M831" s="1">
        <v>2013</v>
      </c>
      <c r="N831" s="1">
        <v>1650</v>
      </c>
      <c r="O831" t="s">
        <v>112</v>
      </c>
      <c r="P831" t="s">
        <v>22</v>
      </c>
      <c r="Q831" s="4">
        <f t="shared" si="44"/>
        <v>43620</v>
      </c>
      <c r="R831" s="5">
        <f t="shared" si="45"/>
        <v>-27</v>
      </c>
      <c r="S831" s="39">
        <f t="shared" si="46"/>
        <v>-1176120</v>
      </c>
    </row>
    <row r="832" spans="1:19">
      <c r="A832" t="s">
        <v>1900</v>
      </c>
      <c r="B832" t="s">
        <v>1901</v>
      </c>
      <c r="C832" t="s">
        <v>101</v>
      </c>
      <c r="D832" t="s">
        <v>86</v>
      </c>
      <c r="E832" s="1">
        <v>4950</v>
      </c>
      <c r="F832" s="1">
        <v>3300</v>
      </c>
      <c r="G832" t="s">
        <v>1902</v>
      </c>
      <c r="H832" t="s">
        <v>620</v>
      </c>
      <c r="I832" t="s">
        <v>19</v>
      </c>
      <c r="J832" t="s">
        <v>1345</v>
      </c>
      <c r="K832" t="s">
        <v>327</v>
      </c>
      <c r="L832" s="1">
        <v>2013</v>
      </c>
      <c r="M832" s="1">
        <v>2013</v>
      </c>
      <c r="N832" s="1">
        <v>1650</v>
      </c>
      <c r="O832" t="s">
        <v>142</v>
      </c>
      <c r="P832" t="s">
        <v>22</v>
      </c>
      <c r="Q832" s="4">
        <f t="shared" si="44"/>
        <v>43588</v>
      </c>
      <c r="R832" s="5">
        <f t="shared" si="45"/>
        <v>5</v>
      </c>
      <c r="S832" s="39">
        <f t="shared" si="46"/>
        <v>217640</v>
      </c>
    </row>
    <row r="833" spans="1:19">
      <c r="A833" t="s">
        <v>1903</v>
      </c>
      <c r="B833" t="s">
        <v>1904</v>
      </c>
      <c r="C833" t="s">
        <v>276</v>
      </c>
      <c r="D833" t="s">
        <v>159</v>
      </c>
      <c r="E833" s="1">
        <v>7393.4</v>
      </c>
      <c r="F833" s="1">
        <v>1834.4</v>
      </c>
      <c r="G833" t="s">
        <v>1905</v>
      </c>
      <c r="H833" t="s">
        <v>1906</v>
      </c>
      <c r="I833" t="s">
        <v>19</v>
      </c>
      <c r="J833" t="s">
        <v>69</v>
      </c>
      <c r="K833" t="s">
        <v>44</v>
      </c>
      <c r="L833" s="1">
        <v>59.95</v>
      </c>
      <c r="M833" s="1">
        <v>59.95</v>
      </c>
      <c r="N833" s="1">
        <v>54.5</v>
      </c>
      <c r="O833" t="s">
        <v>44</v>
      </c>
      <c r="P833" t="s">
        <v>22</v>
      </c>
      <c r="Q833" s="4">
        <f t="shared" si="44"/>
        <v>43575</v>
      </c>
      <c r="R833" s="5">
        <f t="shared" si="45"/>
        <v>23</v>
      </c>
      <c r="S833" s="39">
        <f t="shared" si="46"/>
        <v>1000845</v>
      </c>
    </row>
    <row r="834" spans="1:19">
      <c r="A834" t="s">
        <v>1903</v>
      </c>
      <c r="B834" t="s">
        <v>1904</v>
      </c>
      <c r="C834" t="s">
        <v>276</v>
      </c>
      <c r="D834" t="s">
        <v>159</v>
      </c>
      <c r="E834" s="1">
        <v>7393.4</v>
      </c>
      <c r="F834" s="1">
        <v>1834.4</v>
      </c>
      <c r="G834" t="s">
        <v>1905</v>
      </c>
      <c r="H834" t="s">
        <v>1907</v>
      </c>
      <c r="I834" t="s">
        <v>19</v>
      </c>
      <c r="J834" t="s">
        <v>324</v>
      </c>
      <c r="K834" t="s">
        <v>230</v>
      </c>
      <c r="L834" s="1">
        <v>978.95</v>
      </c>
      <c r="M834" s="1">
        <v>978.95</v>
      </c>
      <c r="N834" s="1">
        <v>889.95</v>
      </c>
      <c r="O834" t="s">
        <v>230</v>
      </c>
      <c r="P834" t="s">
        <v>22</v>
      </c>
      <c r="Q834" s="4">
        <f t="shared" si="44"/>
        <v>43595</v>
      </c>
      <c r="R834" s="5">
        <f t="shared" si="45"/>
        <v>3</v>
      </c>
      <c r="S834" s="39">
        <f t="shared" si="46"/>
        <v>130605</v>
      </c>
    </row>
    <row r="835" spans="1:19">
      <c r="A835" t="s">
        <v>1903</v>
      </c>
      <c r="B835" t="s">
        <v>1904</v>
      </c>
      <c r="C835" t="s">
        <v>276</v>
      </c>
      <c r="D835" t="s">
        <v>159</v>
      </c>
      <c r="E835" s="1">
        <v>7393.4</v>
      </c>
      <c r="F835" s="1">
        <v>1834.4</v>
      </c>
      <c r="G835" t="s">
        <v>1905</v>
      </c>
      <c r="H835" t="s">
        <v>1908</v>
      </c>
      <c r="I835" t="s">
        <v>19</v>
      </c>
      <c r="J835" t="s">
        <v>54</v>
      </c>
      <c r="K835" t="s">
        <v>44</v>
      </c>
      <c r="L835" s="1">
        <v>978.95</v>
      </c>
      <c r="M835" s="1">
        <v>978.95</v>
      </c>
      <c r="N835" s="1">
        <v>889.95</v>
      </c>
      <c r="O835" t="s">
        <v>44</v>
      </c>
      <c r="P835" t="s">
        <v>22</v>
      </c>
      <c r="Q835" s="4">
        <f t="shared" si="44"/>
        <v>43575</v>
      </c>
      <c r="R835" s="5">
        <f t="shared" si="45"/>
        <v>23</v>
      </c>
      <c r="S835" s="39">
        <f t="shared" si="46"/>
        <v>1000845</v>
      </c>
    </row>
    <row r="836" spans="1:19">
      <c r="A836" t="s">
        <v>1909</v>
      </c>
      <c r="B836" t="s">
        <v>1910</v>
      </c>
      <c r="C836" t="s">
        <v>276</v>
      </c>
      <c r="D836" t="s">
        <v>159</v>
      </c>
      <c r="E836" s="1">
        <v>1936.59</v>
      </c>
      <c r="F836" s="1">
        <v>60.8</v>
      </c>
      <c r="G836" t="s">
        <v>1911</v>
      </c>
      <c r="H836" t="s">
        <v>1912</v>
      </c>
      <c r="I836" t="s">
        <v>19</v>
      </c>
      <c r="J836" t="s">
        <v>71</v>
      </c>
      <c r="K836" t="s">
        <v>168</v>
      </c>
      <c r="L836" s="1">
        <v>66.88</v>
      </c>
      <c r="M836" s="1">
        <v>66.88</v>
      </c>
      <c r="N836" s="1">
        <v>60.8</v>
      </c>
      <c r="O836" t="s">
        <v>168</v>
      </c>
      <c r="P836" t="s">
        <v>22</v>
      </c>
      <c r="Q836" s="4">
        <f t="shared" si="44"/>
        <v>43574</v>
      </c>
      <c r="R836" s="5">
        <f t="shared" si="45"/>
        <v>24</v>
      </c>
      <c r="S836" s="39">
        <f t="shared" si="46"/>
        <v>1044336</v>
      </c>
    </row>
    <row r="837" spans="1:19">
      <c r="A837" t="s">
        <v>1909</v>
      </c>
      <c r="B837" t="s">
        <v>1913</v>
      </c>
      <c r="C837" t="s">
        <v>276</v>
      </c>
      <c r="D837" t="s">
        <v>159</v>
      </c>
      <c r="E837" s="1">
        <v>1936.59</v>
      </c>
      <c r="F837" s="1">
        <v>1875.79</v>
      </c>
      <c r="G837" t="s">
        <v>1911</v>
      </c>
      <c r="H837" t="s">
        <v>1914</v>
      </c>
      <c r="I837" t="s">
        <v>19</v>
      </c>
      <c r="J837" t="s">
        <v>185</v>
      </c>
      <c r="K837" t="s">
        <v>483</v>
      </c>
      <c r="L837" s="1">
        <v>1979.77</v>
      </c>
      <c r="M837" s="1">
        <v>1979.77</v>
      </c>
      <c r="N837" s="1">
        <v>1799.79</v>
      </c>
      <c r="O837" t="s">
        <v>32</v>
      </c>
      <c r="P837" t="s">
        <v>22</v>
      </c>
      <c r="Q837" s="4">
        <f t="shared" si="44"/>
        <v>43609</v>
      </c>
      <c r="R837" s="5">
        <f t="shared" si="45"/>
        <v>-11</v>
      </c>
      <c r="S837" s="39">
        <f t="shared" si="46"/>
        <v>-479039</v>
      </c>
    </row>
    <row r="838" spans="1:19">
      <c r="A838" t="s">
        <v>1909</v>
      </c>
      <c r="B838" t="s">
        <v>1913</v>
      </c>
      <c r="C838" t="s">
        <v>276</v>
      </c>
      <c r="D838" t="s">
        <v>159</v>
      </c>
      <c r="E838" s="1">
        <v>1936.59</v>
      </c>
      <c r="F838" s="1">
        <v>1875.79</v>
      </c>
      <c r="G838" t="s">
        <v>1911</v>
      </c>
      <c r="H838" t="s">
        <v>1915</v>
      </c>
      <c r="I838" t="s">
        <v>19</v>
      </c>
      <c r="J838" t="s">
        <v>51</v>
      </c>
      <c r="K838" t="s">
        <v>168</v>
      </c>
      <c r="L838" s="1">
        <v>83.6</v>
      </c>
      <c r="M838" s="1">
        <v>83.6</v>
      </c>
      <c r="N838" s="1">
        <v>76</v>
      </c>
      <c r="O838" t="s">
        <v>168</v>
      </c>
      <c r="P838" t="s">
        <v>22</v>
      </c>
      <c r="Q838" s="4">
        <f t="shared" si="44"/>
        <v>43574</v>
      </c>
      <c r="R838" s="5">
        <f t="shared" si="45"/>
        <v>24</v>
      </c>
      <c r="S838" s="39">
        <f t="shared" si="46"/>
        <v>1044336</v>
      </c>
    </row>
    <row r="839" spans="1:19">
      <c r="A839" t="s">
        <v>1916</v>
      </c>
      <c r="B839" t="s">
        <v>1917</v>
      </c>
      <c r="C839" t="s">
        <v>276</v>
      </c>
      <c r="D839" t="s">
        <v>159</v>
      </c>
      <c r="E839" s="1">
        <v>20547.63</v>
      </c>
      <c r="F839" s="1">
        <v>20547.63</v>
      </c>
      <c r="G839" t="s">
        <v>1279</v>
      </c>
      <c r="H839" t="s">
        <v>1918</v>
      </c>
      <c r="I839" t="s">
        <v>19</v>
      </c>
      <c r="J839" t="s">
        <v>1281</v>
      </c>
      <c r="K839" t="s">
        <v>1508</v>
      </c>
      <c r="L839" s="1">
        <v>14682.16</v>
      </c>
      <c r="M839" s="1">
        <v>12369.62</v>
      </c>
      <c r="N839" s="1">
        <v>12369.62</v>
      </c>
      <c r="O839" t="s">
        <v>1282</v>
      </c>
      <c r="P839" t="s">
        <v>29</v>
      </c>
      <c r="Q839" s="4">
        <f t="shared" si="44"/>
        <v>43459</v>
      </c>
      <c r="R839" s="5">
        <f t="shared" si="45"/>
        <v>139</v>
      </c>
      <c r="S839" s="39">
        <f t="shared" si="46"/>
        <v>6032461</v>
      </c>
    </row>
    <row r="840" spans="1:19">
      <c r="A840" t="s">
        <v>1916</v>
      </c>
      <c r="B840" t="s">
        <v>1917</v>
      </c>
      <c r="C840" t="s">
        <v>276</v>
      </c>
      <c r="D840" t="s">
        <v>159</v>
      </c>
      <c r="E840" s="1">
        <v>20547.63</v>
      </c>
      <c r="F840" s="1">
        <v>20547.63</v>
      </c>
      <c r="G840" t="s">
        <v>1279</v>
      </c>
      <c r="H840" t="s">
        <v>1919</v>
      </c>
      <c r="I840" t="s">
        <v>19</v>
      </c>
      <c r="J840" t="s">
        <v>1281</v>
      </c>
      <c r="K840" t="s">
        <v>1508</v>
      </c>
      <c r="L840" s="1">
        <v>9706.66</v>
      </c>
      <c r="M840" s="1">
        <v>8178.01</v>
      </c>
      <c r="N840" s="1">
        <v>8178.01</v>
      </c>
      <c r="O840" t="s">
        <v>1282</v>
      </c>
      <c r="P840" t="s">
        <v>29</v>
      </c>
      <c r="Q840" s="4">
        <f t="shared" si="44"/>
        <v>43459</v>
      </c>
      <c r="R840" s="5">
        <f t="shared" si="45"/>
        <v>139</v>
      </c>
      <c r="S840" s="39">
        <f t="shared" si="46"/>
        <v>6032461</v>
      </c>
    </row>
    <row r="841" spans="1:19">
      <c r="A841" t="s">
        <v>1273</v>
      </c>
      <c r="B841" t="s">
        <v>1920</v>
      </c>
      <c r="C841" t="s">
        <v>663</v>
      </c>
      <c r="D841" t="s">
        <v>159</v>
      </c>
      <c r="E841" s="1">
        <v>486.14</v>
      </c>
      <c r="F841" s="1">
        <v>192.86</v>
      </c>
      <c r="G841" t="s">
        <v>1275</v>
      </c>
      <c r="H841" t="s">
        <v>1921</v>
      </c>
      <c r="I841" t="s">
        <v>19</v>
      </c>
      <c r="J841" t="s">
        <v>419</v>
      </c>
      <c r="K841" t="s">
        <v>328</v>
      </c>
      <c r="L841" s="1">
        <v>116.02</v>
      </c>
      <c r="M841" s="1">
        <v>116.02</v>
      </c>
      <c r="N841" s="1">
        <v>95.1</v>
      </c>
      <c r="O841" t="s">
        <v>328</v>
      </c>
      <c r="P841" t="s">
        <v>22</v>
      </c>
      <c r="Q841" s="4">
        <f t="shared" si="44"/>
        <v>43590</v>
      </c>
      <c r="R841" s="5">
        <f t="shared" si="45"/>
        <v>15</v>
      </c>
      <c r="S841" s="39">
        <f t="shared" si="46"/>
        <v>652950</v>
      </c>
    </row>
    <row r="842" spans="1:19">
      <c r="A842" t="s">
        <v>1273</v>
      </c>
      <c r="B842" t="s">
        <v>1920</v>
      </c>
      <c r="C842" t="s">
        <v>663</v>
      </c>
      <c r="D842" t="s">
        <v>159</v>
      </c>
      <c r="E842" s="1">
        <v>486.14</v>
      </c>
      <c r="F842" s="1">
        <v>192.86</v>
      </c>
      <c r="G842" t="s">
        <v>1275</v>
      </c>
      <c r="H842" t="s">
        <v>1922</v>
      </c>
      <c r="I842" t="s">
        <v>19</v>
      </c>
      <c r="J842" t="s">
        <v>98</v>
      </c>
      <c r="K842" t="s">
        <v>459</v>
      </c>
      <c r="L842" s="1">
        <v>119.27</v>
      </c>
      <c r="M842" s="1">
        <v>119.27</v>
      </c>
      <c r="N842" s="1">
        <v>97.76</v>
      </c>
      <c r="O842" t="s">
        <v>185</v>
      </c>
      <c r="P842" t="s">
        <v>22</v>
      </c>
      <c r="Q842" s="4">
        <f t="shared" si="44"/>
        <v>43605</v>
      </c>
      <c r="R842" s="5">
        <f t="shared" si="45"/>
        <v>0</v>
      </c>
      <c r="S842" s="39">
        <f t="shared" si="46"/>
        <v>0</v>
      </c>
    </row>
    <row r="843" spans="1:19">
      <c r="A843" t="s">
        <v>1923</v>
      </c>
      <c r="B843" t="s">
        <v>1924</v>
      </c>
      <c r="C843" t="s">
        <v>663</v>
      </c>
      <c r="D843" t="s">
        <v>159</v>
      </c>
      <c r="E843" s="1">
        <v>2400</v>
      </c>
      <c r="F843" s="1">
        <v>2400</v>
      </c>
      <c r="G843" t="s">
        <v>102</v>
      </c>
      <c r="H843" t="s">
        <v>620</v>
      </c>
      <c r="I843" t="s">
        <v>19</v>
      </c>
      <c r="J843" t="s">
        <v>215</v>
      </c>
      <c r="K843" t="s">
        <v>162</v>
      </c>
      <c r="L843" s="1">
        <v>3000</v>
      </c>
      <c r="M843" s="1">
        <v>2400</v>
      </c>
      <c r="N843" s="1">
        <v>2400</v>
      </c>
      <c r="O843" t="s">
        <v>162</v>
      </c>
      <c r="P843" t="s">
        <v>29</v>
      </c>
      <c r="Q843" s="4">
        <f t="shared" si="44"/>
        <v>43651</v>
      </c>
      <c r="R843" s="5">
        <f t="shared" si="45"/>
        <v>-46</v>
      </c>
      <c r="S843" s="39">
        <f t="shared" si="46"/>
        <v>-2005186</v>
      </c>
    </row>
    <row r="844" spans="1:19">
      <c r="A844" t="s">
        <v>1925</v>
      </c>
      <c r="B844" t="s">
        <v>1926</v>
      </c>
      <c r="C844" t="s">
        <v>202</v>
      </c>
      <c r="D844" t="s">
        <v>159</v>
      </c>
      <c r="E844" s="1">
        <v>5725</v>
      </c>
      <c r="F844" s="1">
        <v>5725</v>
      </c>
      <c r="G844" t="s">
        <v>1927</v>
      </c>
      <c r="H844" t="s">
        <v>620</v>
      </c>
      <c r="I844" t="s">
        <v>19</v>
      </c>
      <c r="J844" t="s">
        <v>916</v>
      </c>
      <c r="K844" t="s">
        <v>324</v>
      </c>
      <c r="L844" s="1">
        <v>6984.5</v>
      </c>
      <c r="M844" s="1">
        <v>6984.5</v>
      </c>
      <c r="N844" s="1">
        <v>5725</v>
      </c>
      <c r="O844" t="s">
        <v>324</v>
      </c>
      <c r="P844" t="s">
        <v>22</v>
      </c>
      <c r="Q844" s="4">
        <f t="shared" si="44"/>
        <v>43583</v>
      </c>
      <c r="R844" s="5">
        <f t="shared" si="45"/>
        <v>23</v>
      </c>
      <c r="S844" s="39">
        <f t="shared" si="46"/>
        <v>1001029</v>
      </c>
    </row>
    <row r="845" spans="1:19">
      <c r="A845" t="s">
        <v>1928</v>
      </c>
      <c r="B845" t="s">
        <v>1929</v>
      </c>
      <c r="C845" t="s">
        <v>83</v>
      </c>
      <c r="D845" t="s">
        <v>84</v>
      </c>
      <c r="E845" s="1">
        <v>1183.2</v>
      </c>
      <c r="F845" s="1">
        <v>427.75</v>
      </c>
      <c r="G845" t="s">
        <v>1930</v>
      </c>
      <c r="H845" t="s">
        <v>1931</v>
      </c>
      <c r="I845" t="s">
        <v>19</v>
      </c>
      <c r="J845" t="s">
        <v>498</v>
      </c>
      <c r="K845" t="s">
        <v>54</v>
      </c>
      <c r="L845" s="1">
        <v>521.86</v>
      </c>
      <c r="M845" s="1">
        <v>521.86</v>
      </c>
      <c r="N845" s="1">
        <v>427.75</v>
      </c>
      <c r="O845" t="s">
        <v>54</v>
      </c>
      <c r="P845" t="s">
        <v>22</v>
      </c>
      <c r="Q845" s="4">
        <f t="shared" si="44"/>
        <v>43562</v>
      </c>
      <c r="R845" s="5">
        <f t="shared" si="45"/>
        <v>1</v>
      </c>
      <c r="S845" s="39">
        <f t="shared" si="46"/>
        <v>43502</v>
      </c>
    </row>
    <row r="846" spans="1:19">
      <c r="A846" t="s">
        <v>1932</v>
      </c>
      <c r="B846" t="s">
        <v>1933</v>
      </c>
      <c r="C846" t="s">
        <v>990</v>
      </c>
      <c r="D846" t="s">
        <v>368</v>
      </c>
      <c r="E846" s="1">
        <v>16750</v>
      </c>
      <c r="F846" s="1">
        <v>16750</v>
      </c>
      <c r="G846" t="s">
        <v>1934</v>
      </c>
      <c r="H846" t="s">
        <v>1935</v>
      </c>
      <c r="I846" t="s">
        <v>19</v>
      </c>
      <c r="J846" t="s">
        <v>1398</v>
      </c>
      <c r="K846" t="s">
        <v>90</v>
      </c>
      <c r="L846" s="1">
        <v>20435</v>
      </c>
      <c r="M846" s="1">
        <v>20435</v>
      </c>
      <c r="N846" s="1">
        <v>16750</v>
      </c>
      <c r="O846" t="s">
        <v>90</v>
      </c>
      <c r="P846" t="s">
        <v>22</v>
      </c>
      <c r="Q846" s="4">
        <f t="shared" si="44"/>
        <v>43525</v>
      </c>
      <c r="R846" s="5">
        <f t="shared" si="45"/>
        <v>88</v>
      </c>
      <c r="S846" s="39">
        <f t="shared" si="46"/>
        <v>3824920</v>
      </c>
    </row>
    <row r="847" spans="1:19">
      <c r="A847" t="s">
        <v>1936</v>
      </c>
      <c r="B847" t="s">
        <v>1937</v>
      </c>
      <c r="C847" t="s">
        <v>990</v>
      </c>
      <c r="D847" t="s">
        <v>368</v>
      </c>
      <c r="E847" s="1">
        <v>520</v>
      </c>
      <c r="F847" s="1">
        <v>520</v>
      </c>
      <c r="G847" t="s">
        <v>1406</v>
      </c>
      <c r="H847" t="s">
        <v>1108</v>
      </c>
      <c r="I847" t="s">
        <v>19</v>
      </c>
      <c r="J847" t="s">
        <v>86</v>
      </c>
      <c r="K847" t="s">
        <v>387</v>
      </c>
      <c r="L847" s="1">
        <v>520</v>
      </c>
      <c r="M847" s="1">
        <v>520</v>
      </c>
      <c r="N847" s="1">
        <v>520</v>
      </c>
      <c r="O847" t="s">
        <v>387</v>
      </c>
      <c r="P847" t="s">
        <v>29</v>
      </c>
      <c r="Q847" s="4">
        <f t="shared" si="44"/>
        <v>43660</v>
      </c>
      <c r="R847" s="5">
        <f t="shared" si="45"/>
        <v>-47</v>
      </c>
      <c r="S847" s="39">
        <f t="shared" si="46"/>
        <v>-2049200</v>
      </c>
    </row>
    <row r="848" spans="1:19">
      <c r="A848" t="s">
        <v>1395</v>
      </c>
      <c r="B848" t="s">
        <v>1396</v>
      </c>
      <c r="C848" t="s">
        <v>85</v>
      </c>
      <c r="D848" t="s">
        <v>86</v>
      </c>
      <c r="E848" s="1">
        <v>4845.01</v>
      </c>
      <c r="F848" s="1">
        <v>4845.01</v>
      </c>
      <c r="G848" t="s">
        <v>1096</v>
      </c>
      <c r="H848" t="s">
        <v>1938</v>
      </c>
      <c r="I848" t="s">
        <v>19</v>
      </c>
      <c r="J848" t="s">
        <v>364</v>
      </c>
      <c r="K848" t="s">
        <v>1830</v>
      </c>
      <c r="L848" s="1">
        <v>852.72</v>
      </c>
      <c r="M848" s="1">
        <v>852.72</v>
      </c>
      <c r="N848" s="1">
        <v>775.2</v>
      </c>
      <c r="O848" t="s">
        <v>1830</v>
      </c>
      <c r="P848" t="s">
        <v>22</v>
      </c>
      <c r="Q848" s="4">
        <f t="shared" si="44"/>
        <v>43476</v>
      </c>
      <c r="R848" s="5">
        <f t="shared" si="45"/>
        <v>103</v>
      </c>
      <c r="S848" s="39">
        <f t="shared" si="46"/>
        <v>4471848</v>
      </c>
    </row>
    <row r="849" spans="1:19">
      <c r="A849" t="s">
        <v>1395</v>
      </c>
      <c r="B849" t="s">
        <v>1396</v>
      </c>
      <c r="C849" t="s">
        <v>85</v>
      </c>
      <c r="D849" t="s">
        <v>86</v>
      </c>
      <c r="E849" s="1">
        <v>4845.01</v>
      </c>
      <c r="F849" s="1">
        <v>4845.01</v>
      </c>
      <c r="G849" t="s">
        <v>1096</v>
      </c>
      <c r="H849" t="s">
        <v>1939</v>
      </c>
      <c r="I849" t="s">
        <v>19</v>
      </c>
      <c r="J849" t="s">
        <v>1940</v>
      </c>
      <c r="K849" t="s">
        <v>1286</v>
      </c>
      <c r="L849" s="1">
        <v>1279.08</v>
      </c>
      <c r="M849" s="1">
        <v>213.18</v>
      </c>
      <c r="N849" s="1">
        <v>193.8</v>
      </c>
      <c r="O849" t="s">
        <v>1287</v>
      </c>
      <c r="P849" t="s">
        <v>22</v>
      </c>
      <c r="Q849" s="4">
        <f t="shared" si="44"/>
        <v>43350</v>
      </c>
      <c r="R849" s="5">
        <f t="shared" si="45"/>
        <v>229</v>
      </c>
      <c r="S849" s="39">
        <f t="shared" si="46"/>
        <v>9913410</v>
      </c>
    </row>
    <row r="850" spans="1:19">
      <c r="A850" t="s">
        <v>1941</v>
      </c>
      <c r="B850" t="s">
        <v>1942</v>
      </c>
      <c r="C850" t="s">
        <v>483</v>
      </c>
      <c r="D850" t="s">
        <v>33</v>
      </c>
      <c r="E850" s="1">
        <v>371.6</v>
      </c>
      <c r="F850" s="1">
        <v>371.6</v>
      </c>
      <c r="G850" t="s">
        <v>982</v>
      </c>
      <c r="H850" t="s">
        <v>1943</v>
      </c>
      <c r="I850" t="s">
        <v>19</v>
      </c>
      <c r="J850" t="s">
        <v>46</v>
      </c>
      <c r="K850" t="s">
        <v>168</v>
      </c>
      <c r="L850" s="1">
        <v>453.35</v>
      </c>
      <c r="M850" s="1">
        <v>453.35</v>
      </c>
      <c r="N850" s="1">
        <v>371.6</v>
      </c>
      <c r="O850" t="s">
        <v>168</v>
      </c>
      <c r="P850" t="s">
        <v>22</v>
      </c>
      <c r="Q850" s="4">
        <f t="shared" si="44"/>
        <v>43574</v>
      </c>
      <c r="R850" s="5">
        <f t="shared" si="45"/>
        <v>-24</v>
      </c>
      <c r="S850" s="39">
        <f t="shared" si="46"/>
        <v>-1044336</v>
      </c>
    </row>
    <row r="851" spans="1:19">
      <c r="A851" t="s">
        <v>1944</v>
      </c>
      <c r="B851" t="s">
        <v>1945</v>
      </c>
      <c r="C851" t="s">
        <v>111</v>
      </c>
      <c r="D851" t="s">
        <v>84</v>
      </c>
      <c r="E851" s="1">
        <v>2500</v>
      </c>
      <c r="F851" s="1">
        <v>2500</v>
      </c>
      <c r="G851" t="s">
        <v>551</v>
      </c>
      <c r="H851" t="s">
        <v>233</v>
      </c>
      <c r="I851" t="s">
        <v>19</v>
      </c>
      <c r="J851" t="s">
        <v>104</v>
      </c>
      <c r="K851" t="s">
        <v>493</v>
      </c>
      <c r="L851" s="1">
        <v>2500</v>
      </c>
      <c r="M851" s="1">
        <v>2500</v>
      </c>
      <c r="N851" s="1">
        <v>2500</v>
      </c>
      <c r="O851" t="s">
        <v>493</v>
      </c>
      <c r="P851" t="s">
        <v>29</v>
      </c>
      <c r="Q851" s="4">
        <f t="shared" si="44"/>
        <v>43617</v>
      </c>
      <c r="R851" s="5">
        <f t="shared" si="45"/>
        <v>-58</v>
      </c>
      <c r="S851" s="39">
        <f t="shared" si="46"/>
        <v>-2526306</v>
      </c>
    </row>
    <row r="852" spans="1:19">
      <c r="A852" t="s">
        <v>1946</v>
      </c>
      <c r="B852" t="s">
        <v>1947</v>
      </c>
      <c r="C852" t="s">
        <v>83</v>
      </c>
      <c r="D852" t="s">
        <v>84</v>
      </c>
      <c r="E852" s="1">
        <v>1588.28</v>
      </c>
      <c r="F852" s="1">
        <v>1588.28</v>
      </c>
      <c r="G852" t="s">
        <v>1948</v>
      </c>
      <c r="H852" t="s">
        <v>1949</v>
      </c>
      <c r="I852" t="s">
        <v>167</v>
      </c>
      <c r="J852" t="s">
        <v>91</v>
      </c>
      <c r="K852" t="s">
        <v>265</v>
      </c>
      <c r="L852" s="1">
        <v>1651.81</v>
      </c>
      <c r="M852" s="1">
        <v>1588.28</v>
      </c>
      <c r="N852" s="1">
        <v>1588.28</v>
      </c>
      <c r="O852" t="str">
        <f>J852</f>
        <v>15-FEB-19</v>
      </c>
      <c r="P852" t="s">
        <v>22</v>
      </c>
      <c r="Q852" s="4">
        <f t="shared" si="44"/>
        <v>43571</v>
      </c>
      <c r="R852" s="5">
        <f t="shared" si="45"/>
        <v>-8</v>
      </c>
      <c r="S852" s="39">
        <f t="shared" si="46"/>
        <v>-348088</v>
      </c>
    </row>
    <row r="853" spans="1:19">
      <c r="A853" t="s">
        <v>1950</v>
      </c>
      <c r="B853" t="s">
        <v>1951</v>
      </c>
      <c r="C853" t="s">
        <v>83</v>
      </c>
      <c r="D853" t="s">
        <v>84</v>
      </c>
      <c r="E853" s="1">
        <v>2666.66</v>
      </c>
      <c r="F853" s="1">
        <v>2666.66</v>
      </c>
      <c r="G853" t="s">
        <v>692</v>
      </c>
      <c r="H853" t="s">
        <v>1231</v>
      </c>
      <c r="I853" t="s">
        <v>19</v>
      </c>
      <c r="J853" t="s">
        <v>104</v>
      </c>
      <c r="K853" t="s">
        <v>104</v>
      </c>
      <c r="L853" s="1">
        <v>2666.66</v>
      </c>
      <c r="M853" s="1">
        <v>2666.66</v>
      </c>
      <c r="N853" s="1">
        <v>2666.66</v>
      </c>
      <c r="O853" t="s">
        <v>104</v>
      </c>
      <c r="P853" t="s">
        <v>29</v>
      </c>
      <c r="Q853" s="4">
        <f t="shared" si="44"/>
        <v>43616</v>
      </c>
      <c r="R853" s="5">
        <f t="shared" si="45"/>
        <v>-53</v>
      </c>
      <c r="S853" s="39">
        <f t="shared" si="46"/>
        <v>-2308468</v>
      </c>
    </row>
    <row r="854" spans="1:19">
      <c r="A854" t="s">
        <v>1952</v>
      </c>
      <c r="B854" t="s">
        <v>1953</v>
      </c>
      <c r="C854" t="s">
        <v>83</v>
      </c>
      <c r="D854" t="s">
        <v>84</v>
      </c>
      <c r="E854" s="1">
        <v>2256.23</v>
      </c>
      <c r="F854" s="1">
        <v>2256.23</v>
      </c>
      <c r="G854" t="s">
        <v>273</v>
      </c>
      <c r="H854" t="s">
        <v>110</v>
      </c>
      <c r="I854" t="s">
        <v>19</v>
      </c>
      <c r="J854" t="s">
        <v>104</v>
      </c>
      <c r="K854" t="s">
        <v>104</v>
      </c>
      <c r="L854" s="1">
        <v>2256.23</v>
      </c>
      <c r="M854" s="1">
        <v>2256.23</v>
      </c>
      <c r="N854" s="1">
        <v>2256.23</v>
      </c>
      <c r="O854" t="s">
        <v>104</v>
      </c>
      <c r="P854" t="s">
        <v>29</v>
      </c>
      <c r="Q854" s="4">
        <f t="shared" si="44"/>
        <v>43616</v>
      </c>
      <c r="R854" s="5">
        <f t="shared" si="45"/>
        <v>-53</v>
      </c>
      <c r="S854" s="39">
        <f t="shared" si="46"/>
        <v>-2308468</v>
      </c>
    </row>
    <row r="855" spans="1:19">
      <c r="A855" t="s">
        <v>1954</v>
      </c>
      <c r="B855" t="s">
        <v>1955</v>
      </c>
      <c r="C855" t="s">
        <v>83</v>
      </c>
      <c r="D855" t="s">
        <v>84</v>
      </c>
      <c r="E855" s="1">
        <v>691</v>
      </c>
      <c r="F855" s="1">
        <v>691</v>
      </c>
      <c r="G855" t="s">
        <v>17</v>
      </c>
      <c r="H855" t="s">
        <v>1522</v>
      </c>
      <c r="I855" t="s">
        <v>19</v>
      </c>
      <c r="J855" t="s">
        <v>104</v>
      </c>
      <c r="K855" t="s">
        <v>105</v>
      </c>
      <c r="L855" s="1">
        <v>691</v>
      </c>
      <c r="M855" s="1">
        <v>691</v>
      </c>
      <c r="N855" s="1">
        <v>691</v>
      </c>
      <c r="O855" t="s">
        <v>105</v>
      </c>
      <c r="P855" t="s">
        <v>22</v>
      </c>
      <c r="Q855" s="4">
        <f t="shared" si="44"/>
        <v>43618</v>
      </c>
      <c r="R855" s="5">
        <f t="shared" si="45"/>
        <v>-55</v>
      </c>
      <c r="S855" s="39">
        <f t="shared" si="46"/>
        <v>-2395690</v>
      </c>
    </row>
    <row r="856" spans="1:19">
      <c r="A856" t="s">
        <v>1956</v>
      </c>
      <c r="B856" t="s">
        <v>1957</v>
      </c>
      <c r="C856" t="s">
        <v>199</v>
      </c>
      <c r="D856" t="s">
        <v>215</v>
      </c>
      <c r="E856" s="1">
        <v>2700</v>
      </c>
      <c r="F856" s="1">
        <v>2700</v>
      </c>
      <c r="G856" t="s">
        <v>1958</v>
      </c>
      <c r="H856" t="s">
        <v>1959</v>
      </c>
      <c r="I856" t="s">
        <v>19</v>
      </c>
      <c r="J856" t="s">
        <v>1960</v>
      </c>
      <c r="K856" t="s">
        <v>81</v>
      </c>
      <c r="L856" s="1">
        <v>1647</v>
      </c>
      <c r="M856" s="1">
        <v>1647</v>
      </c>
      <c r="N856" s="1">
        <v>1350</v>
      </c>
      <c r="O856" t="s">
        <v>81</v>
      </c>
      <c r="P856" t="s">
        <v>22</v>
      </c>
      <c r="Q856" s="4">
        <f t="shared" si="44"/>
        <v>43451</v>
      </c>
      <c r="R856" s="5">
        <f t="shared" si="45"/>
        <v>37</v>
      </c>
      <c r="S856" s="39">
        <f t="shared" si="46"/>
        <v>1605467</v>
      </c>
    </row>
    <row r="857" spans="1:19">
      <c r="A857" t="s">
        <v>1956</v>
      </c>
      <c r="B857" t="s">
        <v>1957</v>
      </c>
      <c r="C857" t="s">
        <v>199</v>
      </c>
      <c r="D857" t="s">
        <v>215</v>
      </c>
      <c r="E857" s="1">
        <v>2700</v>
      </c>
      <c r="F857" s="1">
        <v>2700</v>
      </c>
      <c r="G857" t="s">
        <v>1958</v>
      </c>
      <c r="H857" t="s">
        <v>1961</v>
      </c>
      <c r="I857" t="s">
        <v>19</v>
      </c>
      <c r="J857" t="s">
        <v>1962</v>
      </c>
      <c r="K857" t="s">
        <v>1962</v>
      </c>
      <c r="L857" s="1">
        <v>1647</v>
      </c>
      <c r="M857" s="1">
        <v>1647</v>
      </c>
      <c r="N857" s="1">
        <v>1350</v>
      </c>
      <c r="O857" t="s">
        <v>1962</v>
      </c>
      <c r="P857" t="s">
        <v>22</v>
      </c>
      <c r="Q857" s="4">
        <f t="shared" si="44"/>
        <v>43480</v>
      </c>
      <c r="R857" s="5">
        <f t="shared" si="45"/>
        <v>8</v>
      </c>
      <c r="S857" s="39">
        <f t="shared" si="46"/>
        <v>347360</v>
      </c>
    </row>
    <row r="858" spans="1:19">
      <c r="A858" t="s">
        <v>1963</v>
      </c>
      <c r="B858" t="s">
        <v>1964</v>
      </c>
      <c r="C858" t="s">
        <v>145</v>
      </c>
      <c r="D858" t="s">
        <v>83</v>
      </c>
      <c r="E858" s="1">
        <v>1382</v>
      </c>
      <c r="F858" s="1">
        <v>1382</v>
      </c>
      <c r="G858" t="s">
        <v>123</v>
      </c>
      <c r="H858" t="s">
        <v>1234</v>
      </c>
      <c r="I858" t="s">
        <v>19</v>
      </c>
      <c r="J858" t="s">
        <v>689</v>
      </c>
      <c r="K858" t="s">
        <v>142</v>
      </c>
      <c r="L858" s="1">
        <v>1382</v>
      </c>
      <c r="M858" s="1">
        <v>1382</v>
      </c>
      <c r="N858" s="1">
        <v>1382</v>
      </c>
      <c r="O858" t="s">
        <v>142</v>
      </c>
      <c r="P858" t="s">
        <v>29</v>
      </c>
      <c r="Q858" s="4">
        <f t="shared" si="44"/>
        <v>43588</v>
      </c>
      <c r="R858" s="5">
        <f t="shared" si="45"/>
        <v>-36</v>
      </c>
      <c r="S858" s="39">
        <f t="shared" si="46"/>
        <v>-1567008</v>
      </c>
    </row>
    <row r="859" spans="1:19">
      <c r="A859" t="s">
        <v>1965</v>
      </c>
      <c r="B859" t="s">
        <v>1966</v>
      </c>
      <c r="C859" t="s">
        <v>145</v>
      </c>
      <c r="D859" t="s">
        <v>83</v>
      </c>
      <c r="E859" s="1">
        <v>1640</v>
      </c>
      <c r="F859" s="1">
        <v>1640</v>
      </c>
      <c r="G859" t="s">
        <v>1406</v>
      </c>
      <c r="H859" t="s">
        <v>233</v>
      </c>
      <c r="I859" t="s">
        <v>19</v>
      </c>
      <c r="J859" t="s">
        <v>327</v>
      </c>
      <c r="K859" t="s">
        <v>328</v>
      </c>
      <c r="L859" s="1">
        <v>1160</v>
      </c>
      <c r="M859" s="1">
        <v>1160</v>
      </c>
      <c r="N859" s="1">
        <v>1160</v>
      </c>
      <c r="O859" t="s">
        <v>328</v>
      </c>
      <c r="P859" t="s">
        <v>29</v>
      </c>
      <c r="Q859" s="4">
        <f t="shared" si="44"/>
        <v>43590</v>
      </c>
      <c r="R859" s="5">
        <f t="shared" si="45"/>
        <v>-38</v>
      </c>
      <c r="S859" s="39">
        <f t="shared" si="46"/>
        <v>-1654140</v>
      </c>
    </row>
    <row r="860" spans="1:19">
      <c r="A860" t="s">
        <v>1965</v>
      </c>
      <c r="B860" t="s">
        <v>1966</v>
      </c>
      <c r="C860" t="s">
        <v>145</v>
      </c>
      <c r="D860" t="s">
        <v>83</v>
      </c>
      <c r="E860" s="1">
        <v>1640</v>
      </c>
      <c r="F860" s="1">
        <v>1640</v>
      </c>
      <c r="G860" t="s">
        <v>1406</v>
      </c>
      <c r="H860" t="s">
        <v>1231</v>
      </c>
      <c r="I860" t="s">
        <v>19</v>
      </c>
      <c r="J860" t="s">
        <v>1345</v>
      </c>
      <c r="K860" t="s">
        <v>327</v>
      </c>
      <c r="L860" s="1">
        <v>480</v>
      </c>
      <c r="M860" s="1">
        <v>480</v>
      </c>
      <c r="N860" s="1">
        <v>480</v>
      </c>
      <c r="O860" t="s">
        <v>142</v>
      </c>
      <c r="P860" t="s">
        <v>29</v>
      </c>
      <c r="Q860" s="4">
        <f t="shared" si="44"/>
        <v>43588</v>
      </c>
      <c r="R860" s="5">
        <f t="shared" si="45"/>
        <v>-36</v>
      </c>
      <c r="S860" s="39">
        <f t="shared" si="46"/>
        <v>-1567008</v>
      </c>
    </row>
    <row r="861" spans="1:19">
      <c r="A861" t="s">
        <v>1967</v>
      </c>
      <c r="B861" t="s">
        <v>1968</v>
      </c>
      <c r="C861" t="s">
        <v>145</v>
      </c>
      <c r="D861" t="s">
        <v>83</v>
      </c>
      <c r="E861" s="1">
        <v>3000</v>
      </c>
      <c r="F861" s="1">
        <v>3000</v>
      </c>
      <c r="G861" t="s">
        <v>1071</v>
      </c>
      <c r="H861" t="s">
        <v>1969</v>
      </c>
      <c r="I861" t="s">
        <v>19</v>
      </c>
      <c r="J861" t="s">
        <v>142</v>
      </c>
      <c r="K861" t="s">
        <v>342</v>
      </c>
      <c r="L861" s="1">
        <v>3000</v>
      </c>
      <c r="M861" s="1">
        <v>3000</v>
      </c>
      <c r="N861" s="1">
        <v>3000</v>
      </c>
      <c r="O861" t="s">
        <v>342</v>
      </c>
      <c r="P861" t="s">
        <v>29</v>
      </c>
      <c r="Q861" s="4">
        <f t="shared" si="44"/>
        <v>43597</v>
      </c>
      <c r="R861" s="5">
        <f t="shared" si="45"/>
        <v>-45</v>
      </c>
      <c r="S861" s="39">
        <f t="shared" si="46"/>
        <v>-1959165</v>
      </c>
    </row>
    <row r="862" spans="1:19">
      <c r="A862" t="s">
        <v>1970</v>
      </c>
      <c r="B862" t="s">
        <v>1971</v>
      </c>
      <c r="C862" t="s">
        <v>145</v>
      </c>
      <c r="D862" t="s">
        <v>83</v>
      </c>
      <c r="E862" s="1">
        <v>2256.23</v>
      </c>
      <c r="F862" s="1">
        <v>2256.23</v>
      </c>
      <c r="G862" t="s">
        <v>1972</v>
      </c>
      <c r="H862" t="s">
        <v>1673</v>
      </c>
      <c r="I862" t="s">
        <v>19</v>
      </c>
      <c r="J862" t="s">
        <v>328</v>
      </c>
      <c r="K862" t="s">
        <v>210</v>
      </c>
      <c r="L862" s="1">
        <v>2256.23</v>
      </c>
      <c r="M862" s="1">
        <v>2256.23</v>
      </c>
      <c r="N862" s="1">
        <v>2256.23</v>
      </c>
      <c r="O862" t="s">
        <v>210</v>
      </c>
      <c r="P862" t="s">
        <v>29</v>
      </c>
      <c r="Q862" s="4">
        <f t="shared" si="44"/>
        <v>43591</v>
      </c>
      <c r="R862" s="5">
        <f t="shared" si="45"/>
        <v>-39</v>
      </c>
      <c r="S862" s="39">
        <f t="shared" si="46"/>
        <v>-1697709</v>
      </c>
    </row>
    <row r="863" spans="1:19">
      <c r="A863" t="s">
        <v>1973</v>
      </c>
      <c r="B863" t="s">
        <v>1974</v>
      </c>
      <c r="C863" t="s">
        <v>493</v>
      </c>
      <c r="D863" t="s">
        <v>83</v>
      </c>
      <c r="E863" s="1">
        <v>2256.23</v>
      </c>
      <c r="F863" s="1">
        <v>2256.23</v>
      </c>
      <c r="G863" t="s">
        <v>844</v>
      </c>
      <c r="H863" t="s">
        <v>1673</v>
      </c>
      <c r="I863" t="s">
        <v>19</v>
      </c>
      <c r="J863" t="s">
        <v>32</v>
      </c>
      <c r="K863" t="s">
        <v>32</v>
      </c>
      <c r="L863" s="1">
        <v>2256.23</v>
      </c>
      <c r="M863" s="1">
        <v>2256.23</v>
      </c>
      <c r="N863" s="1">
        <v>2256.23</v>
      </c>
      <c r="O863" t="s">
        <v>32</v>
      </c>
      <c r="P863" t="s">
        <v>29</v>
      </c>
      <c r="Q863" s="4">
        <f t="shared" si="44"/>
        <v>43609</v>
      </c>
      <c r="R863" s="5">
        <f t="shared" si="45"/>
        <v>-52</v>
      </c>
      <c r="S863" s="39">
        <f t="shared" si="46"/>
        <v>-2264548</v>
      </c>
    </row>
    <row r="864" spans="1:19">
      <c r="A864" t="s">
        <v>1975</v>
      </c>
      <c r="B864" t="s">
        <v>1976</v>
      </c>
      <c r="C864" t="s">
        <v>483</v>
      </c>
      <c r="D864" t="s">
        <v>33</v>
      </c>
      <c r="E864" s="1">
        <v>938</v>
      </c>
      <c r="F864" s="1">
        <v>938</v>
      </c>
      <c r="G864" t="s">
        <v>1728</v>
      </c>
      <c r="H864" t="s">
        <v>1977</v>
      </c>
      <c r="I864" t="s">
        <v>19</v>
      </c>
      <c r="J864" t="s">
        <v>52</v>
      </c>
      <c r="K864" t="s">
        <v>168</v>
      </c>
      <c r="L864" s="1">
        <v>1144.3599999999999</v>
      </c>
      <c r="M864" s="1">
        <v>1144.3599999999999</v>
      </c>
      <c r="N864" s="1">
        <v>938</v>
      </c>
      <c r="O864" t="s">
        <v>168</v>
      </c>
      <c r="P864" t="s">
        <v>22</v>
      </c>
      <c r="Q864" s="4">
        <f t="shared" si="44"/>
        <v>43574</v>
      </c>
      <c r="R864" s="5">
        <f t="shared" si="45"/>
        <v>-24</v>
      </c>
      <c r="S864" s="39">
        <f t="shared" si="46"/>
        <v>-1044336</v>
      </c>
    </row>
    <row r="865" spans="1:19">
      <c r="A865" t="s">
        <v>1978</v>
      </c>
      <c r="B865" t="s">
        <v>1979</v>
      </c>
      <c r="C865" t="s">
        <v>111</v>
      </c>
      <c r="D865" t="s">
        <v>84</v>
      </c>
      <c r="E865" s="1">
        <v>1096.3900000000001</v>
      </c>
      <c r="F865" s="1">
        <v>1096.3900000000001</v>
      </c>
      <c r="G865" t="s">
        <v>174</v>
      </c>
      <c r="H865" t="s">
        <v>1980</v>
      </c>
      <c r="I865" t="s">
        <v>19</v>
      </c>
      <c r="J865" t="s">
        <v>210</v>
      </c>
      <c r="K865" t="s">
        <v>145</v>
      </c>
      <c r="L865" s="1">
        <v>1096.3900000000001</v>
      </c>
      <c r="M865" s="1">
        <v>1096.3900000000001</v>
      </c>
      <c r="N865" s="1">
        <v>1096.3900000000001</v>
      </c>
      <c r="O865" t="s">
        <v>145</v>
      </c>
      <c r="P865" t="s">
        <v>29</v>
      </c>
      <c r="Q865" s="4">
        <f t="shared" si="44"/>
        <v>43612</v>
      </c>
      <c r="R865" s="5">
        <f t="shared" si="45"/>
        <v>-53</v>
      </c>
      <c r="S865" s="39">
        <f t="shared" si="46"/>
        <v>-2308256</v>
      </c>
    </row>
    <row r="866" spans="1:19">
      <c r="A866" t="s">
        <v>1981</v>
      </c>
      <c r="B866" t="s">
        <v>1982</v>
      </c>
      <c r="C866" t="s">
        <v>111</v>
      </c>
      <c r="D866" t="s">
        <v>84</v>
      </c>
      <c r="E866" s="1">
        <v>3806.42</v>
      </c>
      <c r="F866" s="1">
        <v>3806.42</v>
      </c>
      <c r="G866" t="s">
        <v>115</v>
      </c>
      <c r="H866" t="s">
        <v>110</v>
      </c>
      <c r="I866" t="s">
        <v>19</v>
      </c>
      <c r="J866" t="s">
        <v>104</v>
      </c>
      <c r="K866" t="s">
        <v>493</v>
      </c>
      <c r="L866" s="1">
        <v>3806.42</v>
      </c>
      <c r="M866" s="1">
        <v>3806.42</v>
      </c>
      <c r="N866" s="1">
        <v>3806.42</v>
      </c>
      <c r="O866" t="s">
        <v>493</v>
      </c>
      <c r="P866" t="s">
        <v>29</v>
      </c>
      <c r="Q866" s="4">
        <f t="shared" si="44"/>
        <v>43617</v>
      </c>
      <c r="R866" s="5">
        <f t="shared" si="45"/>
        <v>-58</v>
      </c>
      <c r="S866" s="39">
        <f t="shared" si="46"/>
        <v>-2526306</v>
      </c>
    </row>
    <row r="867" spans="1:19">
      <c r="A867" t="s">
        <v>1983</v>
      </c>
      <c r="B867" t="s">
        <v>1984</v>
      </c>
      <c r="C867" t="s">
        <v>111</v>
      </c>
      <c r="D867" t="s">
        <v>84</v>
      </c>
      <c r="E867" s="1">
        <v>12286</v>
      </c>
      <c r="F867" s="1">
        <v>12286</v>
      </c>
      <c r="G867" t="s">
        <v>1985</v>
      </c>
      <c r="H867" t="s">
        <v>1986</v>
      </c>
      <c r="I867" t="s">
        <v>19</v>
      </c>
      <c r="J867" t="s">
        <v>43</v>
      </c>
      <c r="K867" t="s">
        <v>54</v>
      </c>
      <c r="L867" s="1">
        <v>10984.88</v>
      </c>
      <c r="M867" s="1">
        <v>10984.88</v>
      </c>
      <c r="N867" s="1">
        <v>9004</v>
      </c>
      <c r="O867" t="s">
        <v>54</v>
      </c>
      <c r="P867" t="s">
        <v>22</v>
      </c>
      <c r="Q867" s="4">
        <f t="shared" si="44"/>
        <v>43562</v>
      </c>
      <c r="R867" s="5">
        <f t="shared" si="45"/>
        <v>-3</v>
      </c>
      <c r="S867" s="39">
        <f t="shared" si="46"/>
        <v>-130506</v>
      </c>
    </row>
    <row r="868" spans="1:19">
      <c r="A868" t="s">
        <v>1983</v>
      </c>
      <c r="B868" t="s">
        <v>1984</v>
      </c>
      <c r="C868" t="s">
        <v>111</v>
      </c>
      <c r="D868" t="s">
        <v>84</v>
      </c>
      <c r="E868" s="1">
        <v>12286</v>
      </c>
      <c r="F868" s="1">
        <v>12286</v>
      </c>
      <c r="G868" t="s">
        <v>1985</v>
      </c>
      <c r="H868" t="s">
        <v>1987</v>
      </c>
      <c r="I868" t="s">
        <v>19</v>
      </c>
      <c r="J868" t="s">
        <v>43</v>
      </c>
      <c r="K868" t="s">
        <v>54</v>
      </c>
      <c r="L868" s="1">
        <v>4004.04</v>
      </c>
      <c r="M868" s="1">
        <v>4004.04</v>
      </c>
      <c r="N868" s="1">
        <v>3282</v>
      </c>
      <c r="O868" t="s">
        <v>54</v>
      </c>
      <c r="P868" t="s">
        <v>22</v>
      </c>
      <c r="Q868" s="4">
        <f t="shared" si="44"/>
        <v>43562</v>
      </c>
      <c r="R868" s="5">
        <f t="shared" si="45"/>
        <v>-3</v>
      </c>
      <c r="S868" s="39">
        <f t="shared" si="46"/>
        <v>-130506</v>
      </c>
    </row>
    <row r="869" spans="1:19">
      <c r="A869" t="s">
        <v>1988</v>
      </c>
      <c r="B869" t="s">
        <v>1989</v>
      </c>
      <c r="C869" t="s">
        <v>111</v>
      </c>
      <c r="D869" t="s">
        <v>84</v>
      </c>
      <c r="E869" s="1">
        <v>849.15</v>
      </c>
      <c r="F869" s="1">
        <v>849.15</v>
      </c>
      <c r="G869" t="s">
        <v>699</v>
      </c>
      <c r="H869" t="s">
        <v>1990</v>
      </c>
      <c r="I869" t="s">
        <v>19</v>
      </c>
      <c r="J869" t="s">
        <v>51</v>
      </c>
      <c r="K869" t="s">
        <v>507</v>
      </c>
      <c r="L869" s="1">
        <v>1035.96</v>
      </c>
      <c r="M869" s="1">
        <v>1035.96</v>
      </c>
      <c r="N869" s="1">
        <v>849.15</v>
      </c>
      <c r="O869" t="s">
        <v>507</v>
      </c>
      <c r="P869" t="s">
        <v>22</v>
      </c>
      <c r="Q869" s="4">
        <f t="shared" si="44"/>
        <v>43564</v>
      </c>
      <c r="R869" s="5">
        <f t="shared" si="45"/>
        <v>-5</v>
      </c>
      <c r="S869" s="39">
        <f t="shared" si="46"/>
        <v>-217520</v>
      </c>
    </row>
    <row r="870" spans="1:19">
      <c r="A870" t="s">
        <v>1991</v>
      </c>
      <c r="B870" t="s">
        <v>1992</v>
      </c>
      <c r="C870" t="s">
        <v>111</v>
      </c>
      <c r="D870" t="s">
        <v>84</v>
      </c>
      <c r="E870" s="1">
        <v>263.64999999999998</v>
      </c>
      <c r="F870" s="1">
        <v>263.64999999999998</v>
      </c>
      <c r="G870" t="s">
        <v>208</v>
      </c>
      <c r="H870" t="s">
        <v>1993</v>
      </c>
      <c r="I870" t="s">
        <v>19</v>
      </c>
      <c r="J870" t="s">
        <v>318</v>
      </c>
      <c r="K870" t="s">
        <v>89</v>
      </c>
      <c r="L870" s="1">
        <v>321.64999999999998</v>
      </c>
      <c r="M870" s="1">
        <v>321.64999999999998</v>
      </c>
      <c r="N870" s="1">
        <v>263.64999999999998</v>
      </c>
      <c r="O870" t="s">
        <v>89</v>
      </c>
      <c r="P870" t="s">
        <v>22</v>
      </c>
      <c r="Q870" s="4">
        <f t="shared" si="44"/>
        <v>43553</v>
      </c>
      <c r="R870" s="5">
        <f t="shared" si="45"/>
        <v>6</v>
      </c>
      <c r="S870" s="39">
        <f t="shared" si="46"/>
        <v>260958</v>
      </c>
    </row>
    <row r="871" spans="1:19">
      <c r="A871" t="s">
        <v>1994</v>
      </c>
      <c r="B871" t="s">
        <v>1995</v>
      </c>
      <c r="C871" t="s">
        <v>990</v>
      </c>
      <c r="D871" t="s">
        <v>368</v>
      </c>
      <c r="E871" s="1">
        <v>3384.34</v>
      </c>
      <c r="F871" s="1">
        <v>3384.34</v>
      </c>
      <c r="G871" t="s">
        <v>695</v>
      </c>
      <c r="H871" t="s">
        <v>1996</v>
      </c>
      <c r="I871" t="s">
        <v>19</v>
      </c>
      <c r="J871" t="s">
        <v>1997</v>
      </c>
      <c r="K871" t="s">
        <v>663</v>
      </c>
      <c r="L871" s="1">
        <v>3384.34</v>
      </c>
      <c r="M871" s="1">
        <v>3384.34</v>
      </c>
      <c r="N871" s="1">
        <v>3384.34</v>
      </c>
      <c r="O871" t="s">
        <v>663</v>
      </c>
      <c r="P871" t="s">
        <v>29</v>
      </c>
      <c r="Q871" s="4">
        <f t="shared" si="44"/>
        <v>43665</v>
      </c>
      <c r="R871" s="5">
        <f t="shared" si="45"/>
        <v>-52</v>
      </c>
      <c r="S871" s="39">
        <f t="shared" si="46"/>
        <v>-2267460</v>
      </c>
    </row>
    <row r="872" spans="1:19">
      <c r="A872" t="s">
        <v>1998</v>
      </c>
      <c r="B872" t="s">
        <v>1999</v>
      </c>
      <c r="C872" t="s">
        <v>792</v>
      </c>
      <c r="D872" t="s">
        <v>368</v>
      </c>
      <c r="E872" s="1">
        <v>2612.6999999999998</v>
      </c>
      <c r="F872" s="1">
        <v>2612.6999999999998</v>
      </c>
      <c r="G872" t="s">
        <v>1387</v>
      </c>
      <c r="H872" t="s">
        <v>2000</v>
      </c>
      <c r="I872" t="s">
        <v>167</v>
      </c>
      <c r="J872" t="s">
        <v>483</v>
      </c>
      <c r="K872" t="s">
        <v>162</v>
      </c>
      <c r="L872" s="1">
        <v>2717.2</v>
      </c>
      <c r="M872" s="1">
        <v>2612.6999999999998</v>
      </c>
      <c r="N872" s="1">
        <v>2612.6999999999998</v>
      </c>
      <c r="O872" t="str">
        <f>J872</f>
        <v>26-MAR-19</v>
      </c>
      <c r="P872" t="s">
        <v>169</v>
      </c>
      <c r="Q872" s="4">
        <f t="shared" si="44"/>
        <v>43610</v>
      </c>
      <c r="R872" s="5">
        <f t="shared" si="45"/>
        <v>4</v>
      </c>
      <c r="S872" s="39">
        <f t="shared" si="46"/>
        <v>174200</v>
      </c>
    </row>
    <row r="873" spans="1:19">
      <c r="A873" t="s">
        <v>2001</v>
      </c>
      <c r="B873" t="s">
        <v>2002</v>
      </c>
      <c r="C873" t="s">
        <v>121</v>
      </c>
      <c r="D873" t="s">
        <v>122</v>
      </c>
      <c r="E873" s="1">
        <v>2166.67</v>
      </c>
      <c r="F873" s="1">
        <v>2166.67</v>
      </c>
      <c r="G873" t="s">
        <v>724</v>
      </c>
      <c r="H873" t="s">
        <v>130</v>
      </c>
      <c r="I873" t="s">
        <v>19</v>
      </c>
      <c r="J873" t="s">
        <v>125</v>
      </c>
      <c r="K873" t="s">
        <v>126</v>
      </c>
      <c r="L873" s="1">
        <v>2166.67</v>
      </c>
      <c r="M873" s="1">
        <v>2166.67</v>
      </c>
      <c r="N873" s="1">
        <v>2166.67</v>
      </c>
      <c r="O873" t="s">
        <v>126</v>
      </c>
      <c r="P873" t="s">
        <v>29</v>
      </c>
      <c r="Q873" s="4">
        <f t="shared" si="44"/>
        <v>43681</v>
      </c>
      <c r="R873" s="5">
        <f t="shared" si="45"/>
        <v>-52</v>
      </c>
      <c r="S873" s="39">
        <f t="shared" si="46"/>
        <v>-2268292</v>
      </c>
    </row>
    <row r="874" spans="1:19">
      <c r="A874" t="s">
        <v>2003</v>
      </c>
      <c r="B874" t="s">
        <v>2004</v>
      </c>
      <c r="C874" t="s">
        <v>276</v>
      </c>
      <c r="D874" t="s">
        <v>159</v>
      </c>
      <c r="E874" s="1">
        <v>5100</v>
      </c>
      <c r="F874" s="1">
        <v>5100</v>
      </c>
      <c r="G874" t="s">
        <v>260</v>
      </c>
      <c r="H874" t="s">
        <v>116</v>
      </c>
      <c r="I874" t="s">
        <v>19</v>
      </c>
      <c r="J874" t="s">
        <v>161</v>
      </c>
      <c r="K874" t="s">
        <v>162</v>
      </c>
      <c r="L874" s="1">
        <v>5100</v>
      </c>
      <c r="M874" s="1">
        <v>5100</v>
      </c>
      <c r="N874" s="1">
        <v>5100</v>
      </c>
      <c r="O874" t="s">
        <v>162</v>
      </c>
      <c r="P874" t="s">
        <v>29</v>
      </c>
      <c r="Q874" s="4">
        <f t="shared" si="44"/>
        <v>43651</v>
      </c>
      <c r="R874" s="5">
        <f t="shared" si="45"/>
        <v>-53</v>
      </c>
      <c r="S874" s="39">
        <f t="shared" si="46"/>
        <v>-2310323</v>
      </c>
    </row>
    <row r="875" spans="1:19">
      <c r="A875" t="s">
        <v>2005</v>
      </c>
      <c r="B875" t="s">
        <v>2006</v>
      </c>
      <c r="C875" t="s">
        <v>158</v>
      </c>
      <c r="D875" t="s">
        <v>159</v>
      </c>
      <c r="E875" s="1">
        <v>2500</v>
      </c>
      <c r="F875" s="1">
        <v>2500</v>
      </c>
      <c r="G875" t="s">
        <v>585</v>
      </c>
      <c r="H875" t="s">
        <v>103</v>
      </c>
      <c r="I875" t="s">
        <v>19</v>
      </c>
      <c r="J875" t="s">
        <v>429</v>
      </c>
      <c r="K875" t="s">
        <v>276</v>
      </c>
      <c r="L875" s="1">
        <v>2500</v>
      </c>
      <c r="M875" s="1">
        <v>2500</v>
      </c>
      <c r="N875" s="1">
        <v>2500</v>
      </c>
      <c r="O875" t="s">
        <v>276</v>
      </c>
      <c r="P875" t="s">
        <v>29</v>
      </c>
      <c r="Q875" s="4">
        <f t="shared" si="44"/>
        <v>43658</v>
      </c>
      <c r="R875" s="5">
        <f t="shared" si="45"/>
        <v>-56</v>
      </c>
      <c r="S875" s="39">
        <f t="shared" si="46"/>
        <v>-2441488</v>
      </c>
    </row>
    <row r="876" spans="1:19">
      <c r="A876" t="s">
        <v>2007</v>
      </c>
      <c r="B876" t="s">
        <v>2008</v>
      </c>
      <c r="C876" t="s">
        <v>20</v>
      </c>
      <c r="D876" t="s">
        <v>122</v>
      </c>
      <c r="E876" s="1">
        <v>2256.23</v>
      </c>
      <c r="F876" s="1">
        <v>2256.23</v>
      </c>
      <c r="G876" t="s">
        <v>695</v>
      </c>
      <c r="H876" t="s">
        <v>2009</v>
      </c>
      <c r="I876" t="s">
        <v>19</v>
      </c>
      <c r="J876" t="s">
        <v>368</v>
      </c>
      <c r="K876" t="s">
        <v>368</v>
      </c>
      <c r="L876" s="1">
        <v>2256.23</v>
      </c>
      <c r="M876" s="1">
        <v>2256.23</v>
      </c>
      <c r="N876" s="1">
        <v>2256.23</v>
      </c>
      <c r="O876" t="s">
        <v>368</v>
      </c>
      <c r="P876" t="s">
        <v>29</v>
      </c>
      <c r="Q876" s="4">
        <f t="shared" si="44"/>
        <v>43679</v>
      </c>
      <c r="R876" s="5">
        <f t="shared" si="45"/>
        <v>-57</v>
      </c>
      <c r="S876" s="39">
        <f t="shared" si="46"/>
        <v>-2486283</v>
      </c>
    </row>
    <row r="877" spans="1:19">
      <c r="A877" t="s">
        <v>2010</v>
      </c>
      <c r="B877" t="s">
        <v>2011</v>
      </c>
      <c r="C877" t="s">
        <v>20</v>
      </c>
      <c r="D877" t="s">
        <v>122</v>
      </c>
      <c r="E877" s="1">
        <v>3000</v>
      </c>
      <c r="F877" s="1">
        <v>3000</v>
      </c>
      <c r="G877" t="s">
        <v>834</v>
      </c>
      <c r="H877" t="s">
        <v>103</v>
      </c>
      <c r="I877" t="s">
        <v>19</v>
      </c>
      <c r="J877" t="s">
        <v>368</v>
      </c>
      <c r="K877" t="s">
        <v>125</v>
      </c>
      <c r="L877" s="1">
        <v>3000</v>
      </c>
      <c r="M877" s="1">
        <v>3000</v>
      </c>
      <c r="N877" s="1">
        <v>3000</v>
      </c>
      <c r="O877" t="s">
        <v>125</v>
      </c>
      <c r="P877" t="s">
        <v>29</v>
      </c>
      <c r="Q877" s="4">
        <f t="shared" si="44"/>
        <v>43680</v>
      </c>
      <c r="R877" s="5">
        <f t="shared" si="45"/>
        <v>-58</v>
      </c>
      <c r="S877" s="39">
        <f t="shared" si="46"/>
        <v>-2529960</v>
      </c>
    </row>
    <row r="878" spans="1:19">
      <c r="A878" t="s">
        <v>2012</v>
      </c>
      <c r="B878" t="s">
        <v>2013</v>
      </c>
      <c r="C878" t="s">
        <v>20</v>
      </c>
      <c r="D878" t="s">
        <v>122</v>
      </c>
      <c r="E878" s="1">
        <v>2256.23</v>
      </c>
      <c r="F878" s="1">
        <v>2256.23</v>
      </c>
      <c r="G878" t="s">
        <v>677</v>
      </c>
      <c r="H878" t="s">
        <v>2014</v>
      </c>
      <c r="I878" t="s">
        <v>19</v>
      </c>
      <c r="J878" t="s">
        <v>368</v>
      </c>
      <c r="K878" t="s">
        <v>125</v>
      </c>
      <c r="L878" s="1">
        <v>2256.23</v>
      </c>
      <c r="M878" s="1">
        <v>2256.23</v>
      </c>
      <c r="N878" s="1">
        <v>2256.23</v>
      </c>
      <c r="O878" t="s">
        <v>125</v>
      </c>
      <c r="P878" t="s">
        <v>29</v>
      </c>
      <c r="Q878" s="4">
        <f t="shared" si="44"/>
        <v>43680</v>
      </c>
      <c r="R878" s="5">
        <f t="shared" si="45"/>
        <v>-58</v>
      </c>
      <c r="S878" s="39">
        <f t="shared" si="46"/>
        <v>-2529960</v>
      </c>
    </row>
    <row r="879" spans="1:19">
      <c r="A879" t="s">
        <v>2015</v>
      </c>
      <c r="B879" t="s">
        <v>2016</v>
      </c>
      <c r="C879" t="s">
        <v>255</v>
      </c>
      <c r="D879" t="s">
        <v>33</v>
      </c>
      <c r="E879" s="1">
        <v>1961.14</v>
      </c>
      <c r="F879" s="1">
        <v>1961.14</v>
      </c>
      <c r="G879" t="s">
        <v>1387</v>
      </c>
      <c r="H879" t="s">
        <v>2017</v>
      </c>
      <c r="I879" t="s">
        <v>167</v>
      </c>
      <c r="J879" t="s">
        <v>767</v>
      </c>
      <c r="K879" t="s">
        <v>89</v>
      </c>
      <c r="L879" s="1">
        <v>2039.59</v>
      </c>
      <c r="M879" s="1">
        <v>1961.14</v>
      </c>
      <c r="N879" s="1">
        <v>1961.14</v>
      </c>
      <c r="O879" t="str">
        <f>J879</f>
        <v>19-NOV-18</v>
      </c>
      <c r="P879" t="s">
        <v>169</v>
      </c>
      <c r="Q879" s="4">
        <f t="shared" si="44"/>
        <v>43483</v>
      </c>
      <c r="R879" s="5">
        <f t="shared" si="45"/>
        <v>68</v>
      </c>
      <c r="S879" s="39">
        <f t="shared" si="46"/>
        <v>2952764</v>
      </c>
    </row>
    <row r="880" spans="1:19">
      <c r="A880" t="s">
        <v>2018</v>
      </c>
      <c r="B880" t="s">
        <v>2019</v>
      </c>
      <c r="C880" t="s">
        <v>255</v>
      </c>
      <c r="D880" t="s">
        <v>33</v>
      </c>
      <c r="E880" s="1">
        <v>5472</v>
      </c>
      <c r="F880" s="1">
        <v>5472</v>
      </c>
      <c r="G880" t="s">
        <v>2020</v>
      </c>
      <c r="H880" t="s">
        <v>2021</v>
      </c>
      <c r="I880" t="s">
        <v>19</v>
      </c>
      <c r="J880" t="s">
        <v>2022</v>
      </c>
      <c r="K880" t="s">
        <v>1508</v>
      </c>
      <c r="L880" s="1">
        <v>1952</v>
      </c>
      <c r="M880" s="1">
        <v>1632</v>
      </c>
      <c r="N880" s="1">
        <v>1632</v>
      </c>
      <c r="O880" t="s">
        <v>2023</v>
      </c>
      <c r="P880" t="s">
        <v>29</v>
      </c>
      <c r="Q880" s="4">
        <f t="shared" ref="Q880:Q942" si="47">O880+60</f>
        <v>43462</v>
      </c>
      <c r="R880" s="5">
        <f t="shared" ref="R880:R942" si="48">C880-Q880</f>
        <v>89</v>
      </c>
      <c r="S880" s="39">
        <f t="shared" ref="S880:S942" si="49">R880*O880</f>
        <v>3862778</v>
      </c>
    </row>
    <row r="881" spans="1:19">
      <c r="A881" t="s">
        <v>2018</v>
      </c>
      <c r="B881" t="s">
        <v>2019</v>
      </c>
      <c r="C881" t="s">
        <v>255</v>
      </c>
      <c r="D881" t="s">
        <v>33</v>
      </c>
      <c r="E881" s="1">
        <v>5472</v>
      </c>
      <c r="F881" s="1">
        <v>5472</v>
      </c>
      <c r="G881" t="s">
        <v>2020</v>
      </c>
      <c r="H881" t="s">
        <v>2024</v>
      </c>
      <c r="I881" t="s">
        <v>19</v>
      </c>
      <c r="J881" t="s">
        <v>894</v>
      </c>
      <c r="K881" t="s">
        <v>1574</v>
      </c>
      <c r="L881" s="1">
        <v>1952</v>
      </c>
      <c r="M881" s="1">
        <v>1632</v>
      </c>
      <c r="N881" s="1">
        <v>1280</v>
      </c>
      <c r="O881" t="s">
        <v>2025</v>
      </c>
      <c r="P881" t="s">
        <v>29</v>
      </c>
      <c r="Q881" s="4">
        <f t="shared" si="47"/>
        <v>43326</v>
      </c>
      <c r="R881" s="5">
        <f t="shared" si="48"/>
        <v>225</v>
      </c>
      <c r="S881" s="39">
        <f t="shared" si="49"/>
        <v>9734850</v>
      </c>
    </row>
    <row r="882" spans="1:19">
      <c r="A882" t="s">
        <v>2018</v>
      </c>
      <c r="B882" t="s">
        <v>2019</v>
      </c>
      <c r="C882" t="s">
        <v>255</v>
      </c>
      <c r="D882" t="s">
        <v>33</v>
      </c>
      <c r="E882" s="1">
        <v>5472</v>
      </c>
      <c r="F882" s="1">
        <v>5472</v>
      </c>
      <c r="G882" t="s">
        <v>2020</v>
      </c>
      <c r="H882" t="s">
        <v>1242</v>
      </c>
      <c r="I882" t="s">
        <v>19</v>
      </c>
      <c r="J882" t="s">
        <v>894</v>
      </c>
      <c r="K882" t="s">
        <v>1574</v>
      </c>
      <c r="L882" s="1">
        <v>1952</v>
      </c>
      <c r="M882" s="1">
        <v>1632</v>
      </c>
      <c r="N882" s="1">
        <v>1280</v>
      </c>
      <c r="O882" t="s">
        <v>2025</v>
      </c>
      <c r="P882" t="s">
        <v>29</v>
      </c>
      <c r="Q882" s="4">
        <f t="shared" si="47"/>
        <v>43326</v>
      </c>
      <c r="R882" s="5">
        <f t="shared" si="48"/>
        <v>225</v>
      </c>
      <c r="S882" s="39">
        <f t="shared" si="49"/>
        <v>9734850</v>
      </c>
    </row>
    <row r="883" spans="1:19">
      <c r="A883" t="s">
        <v>2018</v>
      </c>
      <c r="B883" t="s">
        <v>2019</v>
      </c>
      <c r="C883" t="s">
        <v>255</v>
      </c>
      <c r="D883" t="s">
        <v>33</v>
      </c>
      <c r="E883" s="1">
        <v>5472</v>
      </c>
      <c r="F883" s="1">
        <v>5472</v>
      </c>
      <c r="G883" t="s">
        <v>2020</v>
      </c>
      <c r="H883" t="s">
        <v>2026</v>
      </c>
      <c r="I883" t="s">
        <v>19</v>
      </c>
      <c r="J883" t="s">
        <v>894</v>
      </c>
      <c r="K883" t="s">
        <v>1574</v>
      </c>
      <c r="L883" s="1">
        <v>1952</v>
      </c>
      <c r="M883" s="1">
        <v>1632</v>
      </c>
      <c r="N883" s="1">
        <v>1280</v>
      </c>
      <c r="O883" t="s">
        <v>2025</v>
      </c>
      <c r="P883" t="s">
        <v>29</v>
      </c>
      <c r="Q883" s="4">
        <f t="shared" si="47"/>
        <v>43326</v>
      </c>
      <c r="R883" s="5">
        <f t="shared" si="48"/>
        <v>225</v>
      </c>
      <c r="S883" s="39">
        <f t="shared" si="49"/>
        <v>9734850</v>
      </c>
    </row>
    <row r="884" spans="1:19">
      <c r="A884" t="s">
        <v>2027</v>
      </c>
      <c r="B884" t="s">
        <v>2028</v>
      </c>
      <c r="C884" t="s">
        <v>145</v>
      </c>
      <c r="D884" t="s">
        <v>33</v>
      </c>
      <c r="E884" s="1">
        <v>804</v>
      </c>
      <c r="F884" s="1">
        <v>804</v>
      </c>
      <c r="G884" t="s">
        <v>2029</v>
      </c>
      <c r="H884" t="s">
        <v>2030</v>
      </c>
      <c r="I884" t="s">
        <v>19</v>
      </c>
      <c r="J884" t="s">
        <v>89</v>
      </c>
      <c r="K884" t="s">
        <v>316</v>
      </c>
      <c r="L884" s="1">
        <v>980.88</v>
      </c>
      <c r="M884" s="1">
        <v>980.88</v>
      </c>
      <c r="N884" s="1">
        <v>804</v>
      </c>
      <c r="O884" t="s">
        <v>316</v>
      </c>
      <c r="P884" t="s">
        <v>22</v>
      </c>
      <c r="Q884" s="4">
        <f t="shared" si="47"/>
        <v>43560</v>
      </c>
      <c r="R884" s="5">
        <f t="shared" si="48"/>
        <v>-8</v>
      </c>
      <c r="S884" s="39">
        <f t="shared" si="49"/>
        <v>-348000</v>
      </c>
    </row>
    <row r="885" spans="1:19">
      <c r="A885" t="s">
        <v>2031</v>
      </c>
      <c r="B885" t="s">
        <v>2032</v>
      </c>
      <c r="C885" t="s">
        <v>199</v>
      </c>
      <c r="D885" t="s">
        <v>162</v>
      </c>
      <c r="E885" s="1">
        <v>9700</v>
      </c>
      <c r="F885" s="1">
        <v>9700</v>
      </c>
      <c r="G885" t="s">
        <v>2033</v>
      </c>
      <c r="H885" t="s">
        <v>2034</v>
      </c>
      <c r="I885" t="s">
        <v>19</v>
      </c>
      <c r="J885" t="s">
        <v>82</v>
      </c>
      <c r="K885" t="s">
        <v>1039</v>
      </c>
      <c r="L885" s="1">
        <v>11834</v>
      </c>
      <c r="M885" s="1">
        <v>11834</v>
      </c>
      <c r="N885" s="1">
        <v>9700</v>
      </c>
      <c r="O885" t="s">
        <v>1328</v>
      </c>
      <c r="P885" t="s">
        <v>22</v>
      </c>
      <c r="Q885" s="4">
        <f t="shared" si="47"/>
        <v>43455</v>
      </c>
      <c r="R885" s="5">
        <f t="shared" si="48"/>
        <v>33</v>
      </c>
      <c r="S885" s="39">
        <f t="shared" si="49"/>
        <v>1432035</v>
      </c>
    </row>
    <row r="886" spans="1:19">
      <c r="A886" t="s">
        <v>2035</v>
      </c>
      <c r="B886" t="s">
        <v>2036</v>
      </c>
      <c r="C886" t="s">
        <v>83</v>
      </c>
      <c r="D886" t="s">
        <v>162</v>
      </c>
      <c r="E886" s="1">
        <v>2360</v>
      </c>
      <c r="F886" s="1">
        <v>2360</v>
      </c>
      <c r="G886" t="s">
        <v>2037</v>
      </c>
      <c r="H886" t="s">
        <v>2038</v>
      </c>
      <c r="I886" t="s">
        <v>167</v>
      </c>
      <c r="J886" t="s">
        <v>2039</v>
      </c>
      <c r="K886" t="s">
        <v>145</v>
      </c>
      <c r="L886" s="1">
        <v>2454.4</v>
      </c>
      <c r="M886" s="1">
        <v>2360</v>
      </c>
      <c r="N886" s="1">
        <v>2360</v>
      </c>
      <c r="O886" t="str">
        <f>J886</f>
        <v>16-DIC-18</v>
      </c>
      <c r="P886" t="s">
        <v>169</v>
      </c>
      <c r="Q886" s="4">
        <f t="shared" si="47"/>
        <v>43510</v>
      </c>
      <c r="R886" s="5">
        <f t="shared" si="48"/>
        <v>53</v>
      </c>
      <c r="S886" s="39">
        <f t="shared" si="49"/>
        <v>2302850</v>
      </c>
    </row>
    <row r="887" spans="1:19">
      <c r="A887" t="s">
        <v>1903</v>
      </c>
      <c r="B887" t="s">
        <v>2040</v>
      </c>
      <c r="C887" t="s">
        <v>276</v>
      </c>
      <c r="D887" t="s">
        <v>159</v>
      </c>
      <c r="E887" s="1">
        <v>7393.4</v>
      </c>
      <c r="F887" s="1">
        <v>5559</v>
      </c>
      <c r="G887" t="s">
        <v>1905</v>
      </c>
      <c r="H887" t="s">
        <v>2041</v>
      </c>
      <c r="I887" t="s">
        <v>19</v>
      </c>
      <c r="J887" t="s">
        <v>340</v>
      </c>
      <c r="K887" t="s">
        <v>44</v>
      </c>
      <c r="L887" s="1">
        <v>6114.9</v>
      </c>
      <c r="M887" s="1">
        <v>6114.9</v>
      </c>
      <c r="N887" s="1">
        <v>5559</v>
      </c>
      <c r="O887" t="s">
        <v>44</v>
      </c>
      <c r="P887" t="s">
        <v>22</v>
      </c>
      <c r="Q887" s="4">
        <f t="shared" si="47"/>
        <v>43575</v>
      </c>
      <c r="R887" s="5">
        <f t="shared" si="48"/>
        <v>23</v>
      </c>
      <c r="S887" s="39">
        <f t="shared" si="49"/>
        <v>1000845</v>
      </c>
    </row>
    <row r="888" spans="1:19">
      <c r="A888" t="s">
        <v>2042</v>
      </c>
      <c r="B888" t="s">
        <v>2043</v>
      </c>
      <c r="C888" t="s">
        <v>202</v>
      </c>
      <c r="D888" t="s">
        <v>159</v>
      </c>
      <c r="E888" s="1">
        <v>66.400000000000006</v>
      </c>
      <c r="F888" s="1">
        <v>66.400000000000006</v>
      </c>
      <c r="G888" t="s">
        <v>2044</v>
      </c>
      <c r="H888" t="s">
        <v>2045</v>
      </c>
      <c r="I888" t="s">
        <v>19</v>
      </c>
      <c r="J888" t="s">
        <v>147</v>
      </c>
      <c r="K888" t="s">
        <v>230</v>
      </c>
      <c r="L888" s="1">
        <v>12.67</v>
      </c>
      <c r="M888" s="1">
        <v>12.67</v>
      </c>
      <c r="N888" s="1">
        <v>11.52</v>
      </c>
      <c r="O888" t="s">
        <v>230</v>
      </c>
      <c r="P888" t="s">
        <v>22</v>
      </c>
      <c r="Q888" s="4">
        <f t="shared" si="47"/>
        <v>43595</v>
      </c>
      <c r="R888" s="5">
        <f t="shared" si="48"/>
        <v>11</v>
      </c>
      <c r="S888" s="39">
        <f t="shared" si="49"/>
        <v>478885</v>
      </c>
    </row>
    <row r="889" spans="1:19">
      <c r="A889" t="s">
        <v>2042</v>
      </c>
      <c r="B889" t="s">
        <v>2043</v>
      </c>
      <c r="C889" t="s">
        <v>202</v>
      </c>
      <c r="D889" t="s">
        <v>159</v>
      </c>
      <c r="E889" s="1">
        <v>66.400000000000006</v>
      </c>
      <c r="F889" s="1">
        <v>66.400000000000006</v>
      </c>
      <c r="G889" t="s">
        <v>2044</v>
      </c>
      <c r="H889" t="s">
        <v>2046</v>
      </c>
      <c r="I889" t="s">
        <v>19</v>
      </c>
      <c r="J889" t="s">
        <v>155</v>
      </c>
      <c r="K889" t="s">
        <v>67</v>
      </c>
      <c r="L889" s="1">
        <v>60.37</v>
      </c>
      <c r="M889" s="1">
        <v>60.37</v>
      </c>
      <c r="N889" s="1">
        <v>54.88</v>
      </c>
      <c r="O889" t="s">
        <v>67</v>
      </c>
      <c r="P889" t="s">
        <v>22</v>
      </c>
      <c r="Q889" s="4">
        <f t="shared" si="47"/>
        <v>43567</v>
      </c>
      <c r="R889" s="5">
        <f t="shared" si="48"/>
        <v>39</v>
      </c>
      <c r="S889" s="39">
        <f t="shared" si="49"/>
        <v>1696773</v>
      </c>
    </row>
    <row r="890" spans="1:19">
      <c r="A890" t="s">
        <v>2047</v>
      </c>
      <c r="B890" t="s">
        <v>2048</v>
      </c>
      <c r="C890" t="s">
        <v>990</v>
      </c>
      <c r="D890" t="s">
        <v>368</v>
      </c>
      <c r="E890" s="1">
        <v>17120</v>
      </c>
      <c r="F890" s="1">
        <v>17120</v>
      </c>
      <c r="G890" t="s">
        <v>2049</v>
      </c>
      <c r="H890" t="s">
        <v>2050</v>
      </c>
      <c r="I890" t="s">
        <v>19</v>
      </c>
      <c r="J890" t="s">
        <v>147</v>
      </c>
      <c r="K890" t="s">
        <v>342</v>
      </c>
      <c r="L890" s="1">
        <v>6380</v>
      </c>
      <c r="M890" s="1">
        <v>6380</v>
      </c>
      <c r="N890" s="1">
        <v>5800</v>
      </c>
      <c r="O890" t="s">
        <v>342</v>
      </c>
      <c r="P890" t="s">
        <v>22</v>
      </c>
      <c r="Q890" s="4">
        <f t="shared" si="47"/>
        <v>43597</v>
      </c>
      <c r="R890" s="5">
        <f t="shared" si="48"/>
        <v>16</v>
      </c>
      <c r="S890" s="39">
        <f t="shared" si="49"/>
        <v>696592</v>
      </c>
    </row>
    <row r="891" spans="1:19">
      <c r="A891" t="s">
        <v>2047</v>
      </c>
      <c r="B891" t="s">
        <v>2048</v>
      </c>
      <c r="C891" t="s">
        <v>990</v>
      </c>
      <c r="D891" t="s">
        <v>368</v>
      </c>
      <c r="E891" s="1">
        <v>17120</v>
      </c>
      <c r="F891" s="1">
        <v>17120</v>
      </c>
      <c r="G891" t="s">
        <v>2049</v>
      </c>
      <c r="H891" t="s">
        <v>2051</v>
      </c>
      <c r="I891" t="s">
        <v>19</v>
      </c>
      <c r="J891" t="s">
        <v>91</v>
      </c>
      <c r="K891" t="s">
        <v>44</v>
      </c>
      <c r="L891" s="1">
        <v>6380</v>
      </c>
      <c r="M891" s="1">
        <v>6380</v>
      </c>
      <c r="N891" s="1">
        <v>5800</v>
      </c>
      <c r="O891" t="s">
        <v>44</v>
      </c>
      <c r="P891" t="s">
        <v>22</v>
      </c>
      <c r="Q891" s="4">
        <f t="shared" si="47"/>
        <v>43575</v>
      </c>
      <c r="R891" s="5">
        <f t="shared" si="48"/>
        <v>38</v>
      </c>
      <c r="S891" s="39">
        <f t="shared" si="49"/>
        <v>1653570</v>
      </c>
    </row>
    <row r="892" spans="1:19">
      <c r="A892" t="s">
        <v>2047</v>
      </c>
      <c r="B892" t="s">
        <v>2048</v>
      </c>
      <c r="C892" t="s">
        <v>990</v>
      </c>
      <c r="D892" t="s">
        <v>368</v>
      </c>
      <c r="E892" s="1">
        <v>17120</v>
      </c>
      <c r="F892" s="1">
        <v>17120</v>
      </c>
      <c r="G892" t="s">
        <v>2049</v>
      </c>
      <c r="H892" t="s">
        <v>2052</v>
      </c>
      <c r="I892" t="s">
        <v>19</v>
      </c>
      <c r="J892" t="s">
        <v>171</v>
      </c>
      <c r="K892" t="s">
        <v>71</v>
      </c>
      <c r="L892" s="1">
        <v>6072</v>
      </c>
      <c r="M892" s="1">
        <v>6072</v>
      </c>
      <c r="N892" s="1">
        <v>5520</v>
      </c>
      <c r="O892" t="s">
        <v>200</v>
      </c>
      <c r="P892" t="s">
        <v>22</v>
      </c>
      <c r="Q892" s="4">
        <f t="shared" si="47"/>
        <v>43547</v>
      </c>
      <c r="R892" s="5">
        <f t="shared" si="48"/>
        <v>66</v>
      </c>
      <c r="S892" s="39">
        <f t="shared" si="49"/>
        <v>2870142</v>
      </c>
    </row>
    <row r="893" spans="1:19">
      <c r="A893" t="s">
        <v>2053</v>
      </c>
      <c r="B893" t="s">
        <v>2054</v>
      </c>
      <c r="C893" t="s">
        <v>792</v>
      </c>
      <c r="D893" t="s">
        <v>368</v>
      </c>
      <c r="E893" s="1">
        <v>1156.06</v>
      </c>
      <c r="F893" s="1">
        <v>1156.06</v>
      </c>
      <c r="G893" t="s">
        <v>2055</v>
      </c>
      <c r="H893" t="s">
        <v>2056</v>
      </c>
      <c r="I893" t="s">
        <v>167</v>
      </c>
      <c r="J893" t="s">
        <v>221</v>
      </c>
      <c r="K893" t="s">
        <v>162</v>
      </c>
      <c r="L893" s="1">
        <v>1202.3</v>
      </c>
      <c r="M893" s="1">
        <v>1156.06</v>
      </c>
      <c r="N893" s="1">
        <v>1156.06</v>
      </c>
      <c r="O893" t="str">
        <f>J893</f>
        <v>23-APR-19</v>
      </c>
      <c r="P893" t="s">
        <v>169</v>
      </c>
      <c r="Q893" s="4">
        <f t="shared" si="47"/>
        <v>43638</v>
      </c>
      <c r="R893" s="5">
        <f t="shared" si="48"/>
        <v>-24</v>
      </c>
      <c r="S893" s="39">
        <f t="shared" si="49"/>
        <v>-1045872</v>
      </c>
    </row>
    <row r="894" spans="1:19">
      <c r="A894" t="s">
        <v>2057</v>
      </c>
      <c r="B894" t="s">
        <v>2058</v>
      </c>
      <c r="C894" t="s">
        <v>85</v>
      </c>
      <c r="D894" t="s">
        <v>86</v>
      </c>
      <c r="E894" s="1">
        <v>37340.800000000003</v>
      </c>
      <c r="F894" s="1">
        <v>37340.800000000003</v>
      </c>
      <c r="G894" t="s">
        <v>2059</v>
      </c>
      <c r="H894" t="s">
        <v>2060</v>
      </c>
      <c r="I894" t="s">
        <v>19</v>
      </c>
      <c r="J894" t="s">
        <v>265</v>
      </c>
      <c r="K894" t="s">
        <v>142</v>
      </c>
      <c r="L894" s="1">
        <v>3905</v>
      </c>
      <c r="M894" s="1">
        <v>3905</v>
      </c>
      <c r="N894" s="1">
        <v>3550</v>
      </c>
      <c r="O894" t="s">
        <v>142</v>
      </c>
      <c r="P894" t="s">
        <v>22</v>
      </c>
      <c r="Q894" s="4">
        <f t="shared" si="47"/>
        <v>43588</v>
      </c>
      <c r="R894" s="5">
        <f t="shared" si="48"/>
        <v>-9</v>
      </c>
      <c r="S894" s="39">
        <f t="shared" si="49"/>
        <v>-391752</v>
      </c>
    </row>
    <row r="895" spans="1:19">
      <c r="A895" t="s">
        <v>2057</v>
      </c>
      <c r="B895" t="s">
        <v>2058</v>
      </c>
      <c r="C895" t="s">
        <v>85</v>
      </c>
      <c r="D895" t="s">
        <v>86</v>
      </c>
      <c r="E895" s="1">
        <v>37340.800000000003</v>
      </c>
      <c r="F895" s="1">
        <v>37340.800000000003</v>
      </c>
      <c r="G895" t="s">
        <v>2059</v>
      </c>
      <c r="H895" t="s">
        <v>2061</v>
      </c>
      <c r="I895" t="s">
        <v>19</v>
      </c>
      <c r="J895" t="s">
        <v>168</v>
      </c>
      <c r="K895" t="s">
        <v>44</v>
      </c>
      <c r="L895" s="1">
        <v>8548.32</v>
      </c>
      <c r="M895" s="1">
        <v>8548.32</v>
      </c>
      <c r="N895" s="1">
        <v>7771.2</v>
      </c>
      <c r="O895" t="s">
        <v>44</v>
      </c>
      <c r="P895" t="s">
        <v>22</v>
      </c>
      <c r="Q895" s="4">
        <f t="shared" si="47"/>
        <v>43575</v>
      </c>
      <c r="R895" s="5">
        <f t="shared" si="48"/>
        <v>4</v>
      </c>
      <c r="S895" s="39">
        <f t="shared" si="49"/>
        <v>174060</v>
      </c>
    </row>
    <row r="896" spans="1:19">
      <c r="A896" t="s">
        <v>2057</v>
      </c>
      <c r="B896" t="s">
        <v>2058</v>
      </c>
      <c r="C896" t="s">
        <v>85</v>
      </c>
      <c r="D896" t="s">
        <v>86</v>
      </c>
      <c r="E896" s="1">
        <v>37340.800000000003</v>
      </c>
      <c r="F896" s="1">
        <v>37340.800000000003</v>
      </c>
      <c r="G896" t="s">
        <v>2059</v>
      </c>
      <c r="H896" t="s">
        <v>2062</v>
      </c>
      <c r="I896" t="s">
        <v>19</v>
      </c>
      <c r="J896" t="s">
        <v>185</v>
      </c>
      <c r="K896" t="s">
        <v>194</v>
      </c>
      <c r="L896" s="1">
        <v>10685.4</v>
      </c>
      <c r="M896" s="1">
        <v>10685.4</v>
      </c>
      <c r="N896" s="1">
        <v>9714</v>
      </c>
      <c r="O896" t="s">
        <v>32</v>
      </c>
      <c r="P896" t="s">
        <v>22</v>
      </c>
      <c r="Q896" s="4">
        <f t="shared" si="47"/>
        <v>43609</v>
      </c>
      <c r="R896" s="5">
        <f t="shared" si="48"/>
        <v>-30</v>
      </c>
      <c r="S896" s="39">
        <f t="shared" si="49"/>
        <v>-1306470</v>
      </c>
    </row>
    <row r="897" spans="1:19">
      <c r="A897" t="s">
        <v>2057</v>
      </c>
      <c r="B897" t="s">
        <v>2058</v>
      </c>
      <c r="C897" t="s">
        <v>85</v>
      </c>
      <c r="D897" t="s">
        <v>86</v>
      </c>
      <c r="E897" s="1">
        <v>37340.800000000003</v>
      </c>
      <c r="F897" s="1">
        <v>37340.800000000003</v>
      </c>
      <c r="G897" t="s">
        <v>2059</v>
      </c>
      <c r="H897" t="s">
        <v>2063</v>
      </c>
      <c r="I897" t="s">
        <v>19</v>
      </c>
      <c r="J897" t="s">
        <v>464</v>
      </c>
      <c r="K897" t="s">
        <v>71</v>
      </c>
      <c r="L897" s="1">
        <v>2024.88</v>
      </c>
      <c r="M897" s="1">
        <v>2024.88</v>
      </c>
      <c r="N897" s="1">
        <v>1840.8</v>
      </c>
      <c r="O897" t="s">
        <v>71</v>
      </c>
      <c r="P897" t="s">
        <v>22</v>
      </c>
      <c r="Q897" s="4">
        <f t="shared" si="47"/>
        <v>43543</v>
      </c>
      <c r="R897" s="5">
        <f t="shared" si="48"/>
        <v>36</v>
      </c>
      <c r="S897" s="39">
        <f t="shared" si="49"/>
        <v>1565388</v>
      </c>
    </row>
    <row r="898" spans="1:19">
      <c r="A898" t="s">
        <v>2057</v>
      </c>
      <c r="B898" t="s">
        <v>2058</v>
      </c>
      <c r="C898" t="s">
        <v>85</v>
      </c>
      <c r="D898" t="s">
        <v>86</v>
      </c>
      <c r="E898" s="1">
        <v>37340.800000000003</v>
      </c>
      <c r="F898" s="1">
        <v>37340.800000000003</v>
      </c>
      <c r="G898" t="s">
        <v>2059</v>
      </c>
      <c r="H898" t="s">
        <v>2064</v>
      </c>
      <c r="I898" t="s">
        <v>19</v>
      </c>
      <c r="J898" t="s">
        <v>182</v>
      </c>
      <c r="K898" t="s">
        <v>171</v>
      </c>
      <c r="L898" s="1">
        <v>160.05000000000001</v>
      </c>
      <c r="M898" s="1">
        <v>160.05000000000001</v>
      </c>
      <c r="N898" s="1">
        <v>145.5</v>
      </c>
      <c r="O898" t="s">
        <v>171</v>
      </c>
      <c r="P898" t="s">
        <v>22</v>
      </c>
      <c r="Q898" s="4">
        <f t="shared" si="47"/>
        <v>43536</v>
      </c>
      <c r="R898" s="5">
        <f t="shared" si="48"/>
        <v>43</v>
      </c>
      <c r="S898" s="39">
        <f t="shared" si="49"/>
        <v>1869468</v>
      </c>
    </row>
    <row r="899" spans="1:19">
      <c r="A899" t="s">
        <v>2057</v>
      </c>
      <c r="B899" t="s">
        <v>2058</v>
      </c>
      <c r="C899" t="s">
        <v>85</v>
      </c>
      <c r="D899" t="s">
        <v>86</v>
      </c>
      <c r="E899" s="1">
        <v>37340.800000000003</v>
      </c>
      <c r="F899" s="1">
        <v>37340.800000000003</v>
      </c>
      <c r="G899" t="s">
        <v>2059</v>
      </c>
      <c r="H899" t="s">
        <v>2065</v>
      </c>
      <c r="I899" t="s">
        <v>19</v>
      </c>
      <c r="J899" t="s">
        <v>182</v>
      </c>
      <c r="K899" t="s">
        <v>394</v>
      </c>
      <c r="L899" s="1">
        <v>6411.24</v>
      </c>
      <c r="M899" s="1">
        <v>6411.24</v>
      </c>
      <c r="N899" s="1">
        <v>5828.4</v>
      </c>
      <c r="O899" t="s">
        <v>171</v>
      </c>
      <c r="P899" t="s">
        <v>22</v>
      </c>
      <c r="Q899" s="4">
        <f t="shared" si="47"/>
        <v>43536</v>
      </c>
      <c r="R899" s="5">
        <f t="shared" si="48"/>
        <v>43</v>
      </c>
      <c r="S899" s="39">
        <f t="shared" si="49"/>
        <v>1869468</v>
      </c>
    </row>
    <row r="900" spans="1:19">
      <c r="A900" t="s">
        <v>2057</v>
      </c>
      <c r="B900" t="s">
        <v>2058</v>
      </c>
      <c r="C900" t="s">
        <v>85</v>
      </c>
      <c r="D900" t="s">
        <v>86</v>
      </c>
      <c r="E900" s="1">
        <v>37340.800000000003</v>
      </c>
      <c r="F900" s="1">
        <v>37340.800000000003</v>
      </c>
      <c r="G900" t="s">
        <v>2059</v>
      </c>
      <c r="H900" t="s">
        <v>2066</v>
      </c>
      <c r="I900" t="s">
        <v>19</v>
      </c>
      <c r="J900" t="s">
        <v>91</v>
      </c>
      <c r="K900" t="s">
        <v>168</v>
      </c>
      <c r="L900" s="1">
        <v>6411.24</v>
      </c>
      <c r="M900" s="1">
        <v>6411.24</v>
      </c>
      <c r="N900" s="1">
        <v>5828.4</v>
      </c>
      <c r="O900" t="s">
        <v>168</v>
      </c>
      <c r="P900" t="s">
        <v>22</v>
      </c>
      <c r="Q900" s="4">
        <f t="shared" si="47"/>
        <v>43574</v>
      </c>
      <c r="R900" s="5">
        <f t="shared" si="48"/>
        <v>5</v>
      </c>
      <c r="S900" s="39">
        <f t="shared" si="49"/>
        <v>217570</v>
      </c>
    </row>
    <row r="901" spans="1:19">
      <c r="A901" t="s">
        <v>2057</v>
      </c>
      <c r="B901" t="s">
        <v>2058</v>
      </c>
      <c r="C901" t="s">
        <v>85</v>
      </c>
      <c r="D901" t="s">
        <v>86</v>
      </c>
      <c r="E901" s="1">
        <v>37340.800000000003</v>
      </c>
      <c r="F901" s="1">
        <v>37340.800000000003</v>
      </c>
      <c r="G901" t="s">
        <v>2059</v>
      </c>
      <c r="H901" t="s">
        <v>2067</v>
      </c>
      <c r="I901" t="s">
        <v>19</v>
      </c>
      <c r="J901" t="s">
        <v>464</v>
      </c>
      <c r="K901" t="s">
        <v>71</v>
      </c>
      <c r="L901" s="1">
        <v>2928.75</v>
      </c>
      <c r="M901" s="1">
        <v>2928.75</v>
      </c>
      <c r="N901" s="1">
        <v>2662.5</v>
      </c>
      <c r="O901" t="s">
        <v>71</v>
      </c>
      <c r="P901" t="s">
        <v>22</v>
      </c>
      <c r="Q901" s="4">
        <f t="shared" si="47"/>
        <v>43543</v>
      </c>
      <c r="R901" s="5">
        <f t="shared" si="48"/>
        <v>36</v>
      </c>
      <c r="S901" s="39">
        <f t="shared" si="49"/>
        <v>1565388</v>
      </c>
    </row>
    <row r="902" spans="1:19">
      <c r="A902" t="s">
        <v>2068</v>
      </c>
      <c r="B902" t="s">
        <v>2069</v>
      </c>
      <c r="C902" t="s">
        <v>85</v>
      </c>
      <c r="D902" t="s">
        <v>86</v>
      </c>
      <c r="E902" s="1">
        <v>21953.74</v>
      </c>
      <c r="F902" s="1">
        <v>21953.74</v>
      </c>
      <c r="G902" t="s">
        <v>49</v>
      </c>
      <c r="H902" t="s">
        <v>2070</v>
      </c>
      <c r="I902" t="s">
        <v>19</v>
      </c>
      <c r="J902" t="s">
        <v>147</v>
      </c>
      <c r="K902" t="s">
        <v>230</v>
      </c>
      <c r="L902" s="1">
        <v>20359.36</v>
      </c>
      <c r="M902" s="1">
        <v>20359.36</v>
      </c>
      <c r="N902" s="1">
        <v>16688</v>
      </c>
      <c r="O902" t="s">
        <v>230</v>
      </c>
      <c r="P902" t="s">
        <v>22</v>
      </c>
      <c r="Q902" s="4">
        <f t="shared" si="47"/>
        <v>43595</v>
      </c>
      <c r="R902" s="5">
        <f t="shared" si="48"/>
        <v>-16</v>
      </c>
      <c r="S902" s="39">
        <f t="shared" si="49"/>
        <v>-696560</v>
      </c>
    </row>
    <row r="903" spans="1:19">
      <c r="A903" t="s">
        <v>2068</v>
      </c>
      <c r="B903" t="s">
        <v>2069</v>
      </c>
      <c r="C903" t="s">
        <v>85</v>
      </c>
      <c r="D903" t="s">
        <v>86</v>
      </c>
      <c r="E903" s="1">
        <v>21953.74</v>
      </c>
      <c r="F903" s="1">
        <v>21953.74</v>
      </c>
      <c r="G903" t="s">
        <v>49</v>
      </c>
      <c r="H903" t="s">
        <v>2071</v>
      </c>
      <c r="I903" t="s">
        <v>19</v>
      </c>
      <c r="J903" t="s">
        <v>328</v>
      </c>
      <c r="K903" t="s">
        <v>210</v>
      </c>
      <c r="L903" s="1">
        <v>1911.13</v>
      </c>
      <c r="M903" s="1">
        <v>1911.13</v>
      </c>
      <c r="N903" s="1">
        <v>1566.5</v>
      </c>
      <c r="O903" t="s">
        <v>210</v>
      </c>
      <c r="P903" t="s">
        <v>22</v>
      </c>
      <c r="Q903" s="4">
        <f t="shared" si="47"/>
        <v>43591</v>
      </c>
      <c r="R903" s="5">
        <f t="shared" si="48"/>
        <v>-12</v>
      </c>
      <c r="S903" s="39">
        <f t="shared" si="49"/>
        <v>-522372</v>
      </c>
    </row>
    <row r="904" spans="1:19">
      <c r="A904" t="s">
        <v>2068</v>
      </c>
      <c r="B904" t="s">
        <v>2069</v>
      </c>
      <c r="C904" t="s">
        <v>85</v>
      </c>
      <c r="D904" t="s">
        <v>86</v>
      </c>
      <c r="E904" s="1">
        <v>21953.74</v>
      </c>
      <c r="F904" s="1">
        <v>21953.74</v>
      </c>
      <c r="G904" t="s">
        <v>49</v>
      </c>
      <c r="H904" t="s">
        <v>2072</v>
      </c>
      <c r="I904" t="s">
        <v>19</v>
      </c>
      <c r="J904" t="s">
        <v>69</v>
      </c>
      <c r="K904" t="s">
        <v>316</v>
      </c>
      <c r="L904" s="1">
        <v>7671.92</v>
      </c>
      <c r="M904" s="1">
        <v>242.05</v>
      </c>
      <c r="N904" s="1">
        <v>198.4</v>
      </c>
      <c r="O904" t="s">
        <v>316</v>
      </c>
      <c r="P904" t="s">
        <v>22</v>
      </c>
      <c r="Q904" s="4">
        <f t="shared" si="47"/>
        <v>43560</v>
      </c>
      <c r="R904" s="5">
        <f t="shared" si="48"/>
        <v>19</v>
      </c>
      <c r="S904" s="39">
        <f t="shared" si="49"/>
        <v>826500</v>
      </c>
    </row>
    <row r="905" spans="1:19">
      <c r="A905" t="s">
        <v>2068</v>
      </c>
      <c r="B905" t="s">
        <v>2069</v>
      </c>
      <c r="C905" t="s">
        <v>85</v>
      </c>
      <c r="D905" t="s">
        <v>86</v>
      </c>
      <c r="E905" s="1">
        <v>21953.74</v>
      </c>
      <c r="F905" s="1">
        <v>21953.74</v>
      </c>
      <c r="G905" t="s">
        <v>49</v>
      </c>
      <c r="H905" t="s">
        <v>2073</v>
      </c>
      <c r="I905" t="s">
        <v>19</v>
      </c>
      <c r="J905" t="s">
        <v>197</v>
      </c>
      <c r="K905" t="s">
        <v>97</v>
      </c>
      <c r="L905" s="1">
        <v>333.79</v>
      </c>
      <c r="M905" s="1">
        <v>333.79</v>
      </c>
      <c r="N905" s="1">
        <v>273.60000000000002</v>
      </c>
      <c r="O905" t="s">
        <v>97</v>
      </c>
      <c r="P905" t="s">
        <v>22</v>
      </c>
      <c r="Q905" s="4">
        <f t="shared" si="47"/>
        <v>43599</v>
      </c>
      <c r="R905" s="5">
        <f t="shared" si="48"/>
        <v>-20</v>
      </c>
      <c r="S905" s="39">
        <f t="shared" si="49"/>
        <v>-870780</v>
      </c>
    </row>
    <row r="906" spans="1:19">
      <c r="A906" t="s">
        <v>2068</v>
      </c>
      <c r="B906" t="s">
        <v>2069</v>
      </c>
      <c r="C906" t="s">
        <v>85</v>
      </c>
      <c r="D906" t="s">
        <v>86</v>
      </c>
      <c r="E906" s="1">
        <v>21953.74</v>
      </c>
      <c r="F906" s="1">
        <v>21953.74</v>
      </c>
      <c r="G906" t="s">
        <v>49</v>
      </c>
      <c r="H906" t="s">
        <v>2074</v>
      </c>
      <c r="I906" t="s">
        <v>19</v>
      </c>
      <c r="J906" t="s">
        <v>689</v>
      </c>
      <c r="K906" t="s">
        <v>327</v>
      </c>
      <c r="L906" s="1">
        <v>2711.94</v>
      </c>
      <c r="M906" s="1">
        <v>2711.94</v>
      </c>
      <c r="N906" s="1">
        <v>2222.9</v>
      </c>
      <c r="O906" t="s">
        <v>142</v>
      </c>
      <c r="P906" t="s">
        <v>22</v>
      </c>
      <c r="Q906" s="4">
        <f t="shared" si="47"/>
        <v>43588</v>
      </c>
      <c r="R906" s="5">
        <f t="shared" si="48"/>
        <v>-9</v>
      </c>
      <c r="S906" s="39">
        <f t="shared" si="49"/>
        <v>-391752</v>
      </c>
    </row>
    <row r="907" spans="1:19">
      <c r="A907" t="s">
        <v>2068</v>
      </c>
      <c r="B907" t="s">
        <v>2069</v>
      </c>
      <c r="C907" t="s">
        <v>85</v>
      </c>
      <c r="D907" t="s">
        <v>86</v>
      </c>
      <c r="E907" s="1">
        <v>21953.74</v>
      </c>
      <c r="F907" s="1">
        <v>21953.74</v>
      </c>
      <c r="G907" t="s">
        <v>49</v>
      </c>
      <c r="H907" t="s">
        <v>2075</v>
      </c>
      <c r="I907" t="s">
        <v>19</v>
      </c>
      <c r="J907" t="s">
        <v>197</v>
      </c>
      <c r="K907" t="s">
        <v>97</v>
      </c>
      <c r="L907" s="1">
        <v>296.94</v>
      </c>
      <c r="M907" s="1">
        <v>296.94</v>
      </c>
      <c r="N907" s="1">
        <v>243.39</v>
      </c>
      <c r="O907" t="s">
        <v>97</v>
      </c>
      <c r="P907" t="s">
        <v>22</v>
      </c>
      <c r="Q907" s="4">
        <f t="shared" si="47"/>
        <v>43599</v>
      </c>
      <c r="R907" s="5">
        <f t="shared" si="48"/>
        <v>-20</v>
      </c>
      <c r="S907" s="39">
        <f t="shared" si="49"/>
        <v>-870780</v>
      </c>
    </row>
    <row r="908" spans="1:19">
      <c r="A908" t="s">
        <v>2068</v>
      </c>
      <c r="B908" t="s">
        <v>2069</v>
      </c>
      <c r="C908" t="s">
        <v>85</v>
      </c>
      <c r="D908" t="s">
        <v>86</v>
      </c>
      <c r="E908" s="1">
        <v>21953.74</v>
      </c>
      <c r="F908" s="1">
        <v>21953.74</v>
      </c>
      <c r="G908" t="s">
        <v>49</v>
      </c>
      <c r="H908" t="s">
        <v>2076</v>
      </c>
      <c r="I908" t="s">
        <v>19</v>
      </c>
      <c r="J908" t="s">
        <v>230</v>
      </c>
      <c r="K908" t="s">
        <v>196</v>
      </c>
      <c r="L908" s="1">
        <v>928.35</v>
      </c>
      <c r="M908" s="1">
        <v>928.35</v>
      </c>
      <c r="N908" s="1">
        <v>760.95</v>
      </c>
      <c r="O908" t="s">
        <v>196</v>
      </c>
      <c r="P908" t="s">
        <v>22</v>
      </c>
      <c r="Q908" s="4">
        <f t="shared" si="47"/>
        <v>43596</v>
      </c>
      <c r="R908" s="5">
        <f t="shared" si="48"/>
        <v>-17</v>
      </c>
      <c r="S908" s="39">
        <f t="shared" si="49"/>
        <v>-740112</v>
      </c>
    </row>
    <row r="909" spans="1:19">
      <c r="A909" t="s">
        <v>938</v>
      </c>
      <c r="B909" t="s">
        <v>2077</v>
      </c>
      <c r="C909" t="s">
        <v>162</v>
      </c>
      <c r="D909" t="s">
        <v>86</v>
      </c>
      <c r="E909" s="1">
        <v>65</v>
      </c>
      <c r="F909" s="1">
        <v>65</v>
      </c>
      <c r="G909" t="s">
        <v>1547</v>
      </c>
      <c r="H909" t="s">
        <v>2078</v>
      </c>
      <c r="I909" t="s">
        <v>19</v>
      </c>
      <c r="J909" t="s">
        <v>2079</v>
      </c>
      <c r="K909" t="s">
        <v>67</v>
      </c>
      <c r="L909" s="1">
        <v>237.93</v>
      </c>
      <c r="M909" s="1">
        <v>71.5</v>
      </c>
      <c r="N909" s="1">
        <v>65</v>
      </c>
      <c r="O909" t="s">
        <v>67</v>
      </c>
      <c r="P909" t="s">
        <v>22</v>
      </c>
      <c r="Q909" s="4">
        <f t="shared" si="47"/>
        <v>43567</v>
      </c>
      <c r="R909" s="5">
        <f t="shared" si="48"/>
        <v>24</v>
      </c>
      <c r="S909" s="39">
        <f t="shared" si="49"/>
        <v>1044168</v>
      </c>
    </row>
    <row r="910" spans="1:19">
      <c r="A910" t="s">
        <v>2080</v>
      </c>
      <c r="B910" t="s">
        <v>2081</v>
      </c>
      <c r="C910" t="s">
        <v>162</v>
      </c>
      <c r="D910" t="s">
        <v>86</v>
      </c>
      <c r="E910" s="1">
        <v>3000</v>
      </c>
      <c r="F910" s="1">
        <v>3000</v>
      </c>
      <c r="G910" t="s">
        <v>834</v>
      </c>
      <c r="H910" t="s">
        <v>450</v>
      </c>
      <c r="I910" t="s">
        <v>19</v>
      </c>
      <c r="J910" t="s">
        <v>104</v>
      </c>
      <c r="K910" t="s">
        <v>118</v>
      </c>
      <c r="L910" s="1">
        <v>3000</v>
      </c>
      <c r="M910" s="1">
        <v>3000</v>
      </c>
      <c r="N910" s="1">
        <v>3000</v>
      </c>
      <c r="O910" t="s">
        <v>105</v>
      </c>
      <c r="P910" t="s">
        <v>29</v>
      </c>
      <c r="Q910" s="4">
        <f t="shared" si="47"/>
        <v>43618</v>
      </c>
      <c r="R910" s="5">
        <f t="shared" si="48"/>
        <v>-27</v>
      </c>
      <c r="S910" s="39">
        <f t="shared" si="49"/>
        <v>-1176066</v>
      </c>
    </row>
    <row r="911" spans="1:19">
      <c r="A911" t="s">
        <v>514</v>
      </c>
      <c r="B911" t="s">
        <v>2082</v>
      </c>
      <c r="C911" t="s">
        <v>94</v>
      </c>
      <c r="D911" t="s">
        <v>86</v>
      </c>
      <c r="E911" s="1">
        <v>11939.79</v>
      </c>
      <c r="F911" s="1">
        <v>11139.09</v>
      </c>
      <c r="G911" t="s">
        <v>496</v>
      </c>
      <c r="H911" t="s">
        <v>2083</v>
      </c>
      <c r="I911" t="s">
        <v>19</v>
      </c>
      <c r="J911" t="s">
        <v>98</v>
      </c>
      <c r="K911" t="s">
        <v>193</v>
      </c>
      <c r="L911" s="1">
        <v>2480.02</v>
      </c>
      <c r="M911" s="1">
        <v>2480.02</v>
      </c>
      <c r="N911" s="1">
        <v>2032.8</v>
      </c>
      <c r="O911" t="s">
        <v>193</v>
      </c>
      <c r="P911" t="s">
        <v>22</v>
      </c>
      <c r="Q911" s="4">
        <f t="shared" si="47"/>
        <v>43603</v>
      </c>
      <c r="R911" s="5">
        <f t="shared" si="48"/>
        <v>-11</v>
      </c>
      <c r="S911" s="39">
        <f t="shared" si="49"/>
        <v>-478973</v>
      </c>
    </row>
    <row r="912" spans="1:19">
      <c r="A912" t="s">
        <v>514</v>
      </c>
      <c r="B912" t="s">
        <v>2082</v>
      </c>
      <c r="C912" t="s">
        <v>94</v>
      </c>
      <c r="D912" t="s">
        <v>86</v>
      </c>
      <c r="E912" s="1">
        <v>11939.79</v>
      </c>
      <c r="F912" s="1">
        <v>11139.09</v>
      </c>
      <c r="G912" t="s">
        <v>496</v>
      </c>
      <c r="H912" t="s">
        <v>2084</v>
      </c>
      <c r="I912" t="s">
        <v>19</v>
      </c>
      <c r="J912" t="s">
        <v>98</v>
      </c>
      <c r="K912" t="s">
        <v>193</v>
      </c>
      <c r="L912" s="1">
        <v>2520.15</v>
      </c>
      <c r="M912" s="1">
        <v>2520.15</v>
      </c>
      <c r="N912" s="1">
        <v>2065.6999999999998</v>
      </c>
      <c r="O912" t="s">
        <v>193</v>
      </c>
      <c r="P912" t="s">
        <v>22</v>
      </c>
      <c r="Q912" s="4">
        <f t="shared" si="47"/>
        <v>43603</v>
      </c>
      <c r="R912" s="5">
        <f t="shared" si="48"/>
        <v>-11</v>
      </c>
      <c r="S912" s="39">
        <f t="shared" si="49"/>
        <v>-478973</v>
      </c>
    </row>
    <row r="913" spans="1:19">
      <c r="A913" t="s">
        <v>514</v>
      </c>
      <c r="B913" t="s">
        <v>2082</v>
      </c>
      <c r="C913" t="s">
        <v>94</v>
      </c>
      <c r="D913" t="s">
        <v>86</v>
      </c>
      <c r="E913" s="1">
        <v>11939.79</v>
      </c>
      <c r="F913" s="1">
        <v>11139.09</v>
      </c>
      <c r="G913" t="s">
        <v>496</v>
      </c>
      <c r="H913" t="s">
        <v>2085</v>
      </c>
      <c r="I913" t="s">
        <v>19</v>
      </c>
      <c r="J913" t="s">
        <v>98</v>
      </c>
      <c r="K913" t="s">
        <v>193</v>
      </c>
      <c r="L913" s="1">
        <v>5224.28</v>
      </c>
      <c r="M913" s="1">
        <v>5224.28</v>
      </c>
      <c r="N913" s="1">
        <v>4282.2</v>
      </c>
      <c r="O913" t="s">
        <v>193</v>
      </c>
      <c r="P913" t="s">
        <v>22</v>
      </c>
      <c r="Q913" s="4">
        <f t="shared" si="47"/>
        <v>43603</v>
      </c>
      <c r="R913" s="5">
        <f t="shared" si="48"/>
        <v>-11</v>
      </c>
      <c r="S913" s="39">
        <f t="shared" si="49"/>
        <v>-478973</v>
      </c>
    </row>
    <row r="914" spans="1:19">
      <c r="A914" t="s">
        <v>514</v>
      </c>
      <c r="B914" t="s">
        <v>2082</v>
      </c>
      <c r="C914" t="s">
        <v>94</v>
      </c>
      <c r="D914" t="s">
        <v>86</v>
      </c>
      <c r="E914" s="1">
        <v>11939.79</v>
      </c>
      <c r="F914" s="1">
        <v>11139.09</v>
      </c>
      <c r="G914" t="s">
        <v>496</v>
      </c>
      <c r="H914" t="s">
        <v>2086</v>
      </c>
      <c r="I914" t="s">
        <v>19</v>
      </c>
      <c r="J914" t="s">
        <v>230</v>
      </c>
      <c r="K914" t="s">
        <v>342</v>
      </c>
      <c r="L914" s="1">
        <v>50.25</v>
      </c>
      <c r="M914" s="1">
        <v>50.25</v>
      </c>
      <c r="N914" s="1">
        <v>41.19</v>
      </c>
      <c r="O914" t="s">
        <v>342</v>
      </c>
      <c r="P914" t="s">
        <v>22</v>
      </c>
      <c r="Q914" s="4">
        <f t="shared" si="47"/>
        <v>43597</v>
      </c>
      <c r="R914" s="5">
        <f t="shared" si="48"/>
        <v>-5</v>
      </c>
      <c r="S914" s="39">
        <f t="shared" si="49"/>
        <v>-217685</v>
      </c>
    </row>
    <row r="915" spans="1:19">
      <c r="A915" t="s">
        <v>514</v>
      </c>
      <c r="B915" t="s">
        <v>2082</v>
      </c>
      <c r="C915" t="s">
        <v>94</v>
      </c>
      <c r="D915" t="s">
        <v>86</v>
      </c>
      <c r="E915" s="1">
        <v>11939.79</v>
      </c>
      <c r="F915" s="1">
        <v>11139.09</v>
      </c>
      <c r="G915" t="s">
        <v>496</v>
      </c>
      <c r="H915" t="s">
        <v>2087</v>
      </c>
      <c r="I915" t="s">
        <v>19</v>
      </c>
      <c r="J915" t="s">
        <v>328</v>
      </c>
      <c r="K915" t="s">
        <v>210</v>
      </c>
      <c r="L915" s="1">
        <v>1216.58</v>
      </c>
      <c r="M915" s="1">
        <v>1216.58</v>
      </c>
      <c r="N915" s="1">
        <v>997.2</v>
      </c>
      <c r="O915" t="s">
        <v>210</v>
      </c>
      <c r="P915" t="s">
        <v>22</v>
      </c>
      <c r="Q915" s="4">
        <f t="shared" si="47"/>
        <v>43591</v>
      </c>
      <c r="R915" s="5">
        <f t="shared" si="48"/>
        <v>1</v>
      </c>
      <c r="S915" s="39">
        <f t="shared" si="49"/>
        <v>43531</v>
      </c>
    </row>
    <row r="916" spans="1:19">
      <c r="A916" t="s">
        <v>514</v>
      </c>
      <c r="B916" t="s">
        <v>2082</v>
      </c>
      <c r="C916" t="s">
        <v>94</v>
      </c>
      <c r="D916" t="s">
        <v>86</v>
      </c>
      <c r="E916" s="1">
        <v>11939.79</v>
      </c>
      <c r="F916" s="1">
        <v>11139.09</v>
      </c>
      <c r="G916" t="s">
        <v>496</v>
      </c>
      <c r="H916" t="s">
        <v>2088</v>
      </c>
      <c r="I916" t="s">
        <v>19</v>
      </c>
      <c r="J916" t="s">
        <v>197</v>
      </c>
      <c r="K916" t="s">
        <v>98</v>
      </c>
      <c r="L916" s="1">
        <v>1410.32</v>
      </c>
      <c r="M916" s="1">
        <v>1410.32</v>
      </c>
      <c r="N916" s="1">
        <v>1156</v>
      </c>
      <c r="O916" t="s">
        <v>98</v>
      </c>
      <c r="P916" t="s">
        <v>22</v>
      </c>
      <c r="Q916" s="4">
        <f t="shared" si="47"/>
        <v>43602</v>
      </c>
      <c r="R916" s="5">
        <f t="shared" si="48"/>
        <v>-10</v>
      </c>
      <c r="S916" s="39">
        <f t="shared" si="49"/>
        <v>-435420</v>
      </c>
    </row>
    <row r="917" spans="1:19">
      <c r="A917" t="s">
        <v>514</v>
      </c>
      <c r="B917" t="s">
        <v>2082</v>
      </c>
      <c r="C917" t="s">
        <v>94</v>
      </c>
      <c r="D917" t="s">
        <v>86</v>
      </c>
      <c r="E917" s="1">
        <v>11939.79</v>
      </c>
      <c r="F917" s="1">
        <v>11139.09</v>
      </c>
      <c r="G917" t="s">
        <v>496</v>
      </c>
      <c r="H917" t="s">
        <v>2089</v>
      </c>
      <c r="I917" t="s">
        <v>19</v>
      </c>
      <c r="J917" t="s">
        <v>112</v>
      </c>
      <c r="K917" t="s">
        <v>112</v>
      </c>
      <c r="L917" s="1">
        <v>282</v>
      </c>
      <c r="M917" s="1">
        <v>282</v>
      </c>
      <c r="N917" s="1">
        <v>282</v>
      </c>
      <c r="O917" t="s">
        <v>83</v>
      </c>
      <c r="P917" t="s">
        <v>22</v>
      </c>
      <c r="Q917" s="4">
        <f t="shared" si="47"/>
        <v>43623</v>
      </c>
      <c r="R917" s="5">
        <f t="shared" si="48"/>
        <v>-31</v>
      </c>
      <c r="S917" s="39">
        <f t="shared" si="49"/>
        <v>-1350453</v>
      </c>
    </row>
    <row r="918" spans="1:19">
      <c r="A918" t="s">
        <v>514</v>
      </c>
      <c r="B918" t="s">
        <v>2082</v>
      </c>
      <c r="C918" t="s">
        <v>94</v>
      </c>
      <c r="D918" t="s">
        <v>86</v>
      </c>
      <c r="E918" s="1">
        <v>11939.79</v>
      </c>
      <c r="F918" s="1">
        <v>11139.09</v>
      </c>
      <c r="G918" t="s">
        <v>496</v>
      </c>
      <c r="H918" t="s">
        <v>2090</v>
      </c>
      <c r="I918" t="s">
        <v>19</v>
      </c>
      <c r="J918" t="s">
        <v>112</v>
      </c>
      <c r="K918" t="s">
        <v>112</v>
      </c>
      <c r="L918" s="1">
        <v>282</v>
      </c>
      <c r="M918" s="1">
        <v>282</v>
      </c>
      <c r="N918" s="1">
        <v>282</v>
      </c>
      <c r="O918" t="s">
        <v>83</v>
      </c>
      <c r="P918" t="s">
        <v>22</v>
      </c>
      <c r="Q918" s="4">
        <f t="shared" si="47"/>
        <v>43623</v>
      </c>
      <c r="R918" s="5">
        <f t="shared" si="48"/>
        <v>-31</v>
      </c>
      <c r="S918" s="39">
        <f t="shared" si="49"/>
        <v>-1350453</v>
      </c>
    </row>
    <row r="919" spans="1:19">
      <c r="A919" t="s">
        <v>2091</v>
      </c>
      <c r="B919" t="s">
        <v>2092</v>
      </c>
      <c r="C919" t="s">
        <v>108</v>
      </c>
      <c r="D919" t="s">
        <v>86</v>
      </c>
      <c r="E919" s="1">
        <v>117</v>
      </c>
      <c r="F919" s="1">
        <v>117</v>
      </c>
      <c r="G919" t="s">
        <v>535</v>
      </c>
      <c r="H919" t="s">
        <v>2093</v>
      </c>
      <c r="I919" t="s">
        <v>19</v>
      </c>
      <c r="J919" t="s">
        <v>871</v>
      </c>
      <c r="K919" t="s">
        <v>872</v>
      </c>
      <c r="L919" s="1">
        <v>142.74</v>
      </c>
      <c r="M919" s="1">
        <v>142.74</v>
      </c>
      <c r="N919" s="1">
        <v>117</v>
      </c>
      <c r="O919" t="s">
        <v>872</v>
      </c>
      <c r="P919" t="s">
        <v>22</v>
      </c>
      <c r="Q919" s="4">
        <f t="shared" si="47"/>
        <v>43490</v>
      </c>
      <c r="R919" s="5">
        <f t="shared" si="48"/>
        <v>104</v>
      </c>
      <c r="S919" s="39">
        <f t="shared" si="49"/>
        <v>4516720</v>
      </c>
    </row>
    <row r="920" spans="1:19">
      <c r="A920" t="s">
        <v>2094</v>
      </c>
      <c r="B920" t="s">
        <v>2095</v>
      </c>
      <c r="C920" t="s">
        <v>202</v>
      </c>
      <c r="D920" t="s">
        <v>159</v>
      </c>
      <c r="E920" s="1">
        <v>3333</v>
      </c>
      <c r="F920" s="1">
        <v>3333</v>
      </c>
      <c r="G920" t="s">
        <v>1320</v>
      </c>
      <c r="H920" t="s">
        <v>1632</v>
      </c>
      <c r="I920" t="s">
        <v>19</v>
      </c>
      <c r="J920" t="s">
        <v>342</v>
      </c>
      <c r="K920" t="s">
        <v>98</v>
      </c>
      <c r="L920" s="1">
        <v>4066.26</v>
      </c>
      <c r="M920" s="1">
        <v>4066.26</v>
      </c>
      <c r="N920" s="1">
        <v>3333</v>
      </c>
      <c r="O920" t="s">
        <v>97</v>
      </c>
      <c r="P920" t="s">
        <v>22</v>
      </c>
      <c r="Q920" s="4">
        <f t="shared" si="47"/>
        <v>43599</v>
      </c>
      <c r="R920" s="5">
        <f t="shared" si="48"/>
        <v>7</v>
      </c>
      <c r="S920" s="39">
        <f t="shared" si="49"/>
        <v>304773</v>
      </c>
    </row>
    <row r="921" spans="1:19">
      <c r="A921" t="s">
        <v>1538</v>
      </c>
      <c r="B921" t="s">
        <v>1539</v>
      </c>
      <c r="C921" t="s">
        <v>145</v>
      </c>
      <c r="D921" t="s">
        <v>33</v>
      </c>
      <c r="E921" s="1">
        <v>73181.72</v>
      </c>
      <c r="F921" s="1">
        <v>67355.199999999997</v>
      </c>
      <c r="G921" t="s">
        <v>496</v>
      </c>
      <c r="H921" t="s">
        <v>1542</v>
      </c>
      <c r="I921" t="s">
        <v>19</v>
      </c>
      <c r="J921" t="s">
        <v>43</v>
      </c>
      <c r="K921" t="s">
        <v>69</v>
      </c>
      <c r="L921" s="1">
        <v>5984.1</v>
      </c>
      <c r="M921" s="1">
        <v>2992.05</v>
      </c>
      <c r="N921" s="1">
        <v>2452.5</v>
      </c>
      <c r="O921" t="s">
        <v>69</v>
      </c>
      <c r="P921" t="s">
        <v>22</v>
      </c>
      <c r="Q921" s="4">
        <f t="shared" si="47"/>
        <v>43557</v>
      </c>
      <c r="R921" s="5">
        <f t="shared" si="48"/>
        <v>-5</v>
      </c>
      <c r="S921" s="39">
        <f t="shared" si="49"/>
        <v>-217485</v>
      </c>
    </row>
    <row r="922" spans="1:19">
      <c r="A922" t="s">
        <v>1538</v>
      </c>
      <c r="B922" t="s">
        <v>1539</v>
      </c>
      <c r="C922" t="s">
        <v>145</v>
      </c>
      <c r="D922" t="s">
        <v>33</v>
      </c>
      <c r="E922" s="1">
        <v>73181.72</v>
      </c>
      <c r="F922" s="1">
        <v>67355.199999999997</v>
      </c>
      <c r="G922" t="s">
        <v>496</v>
      </c>
      <c r="H922" t="s">
        <v>2096</v>
      </c>
      <c r="I922" t="s">
        <v>19</v>
      </c>
      <c r="J922" t="s">
        <v>340</v>
      </c>
      <c r="K922" t="s">
        <v>89</v>
      </c>
      <c r="L922" s="1">
        <v>451.16</v>
      </c>
      <c r="M922" s="1">
        <v>451.16</v>
      </c>
      <c r="N922" s="1">
        <v>369.8</v>
      </c>
      <c r="O922" t="s">
        <v>89</v>
      </c>
      <c r="P922" t="s">
        <v>22</v>
      </c>
      <c r="Q922" s="4">
        <f t="shared" si="47"/>
        <v>43553</v>
      </c>
      <c r="R922" s="5">
        <f t="shared" si="48"/>
        <v>-1</v>
      </c>
      <c r="S922" s="39">
        <f t="shared" si="49"/>
        <v>-43493</v>
      </c>
    </row>
    <row r="923" spans="1:19">
      <c r="A923" t="s">
        <v>1538</v>
      </c>
      <c r="B923" t="s">
        <v>1539</v>
      </c>
      <c r="C923" t="s">
        <v>145</v>
      </c>
      <c r="D923" t="s">
        <v>33</v>
      </c>
      <c r="E923" s="1">
        <v>73181.72</v>
      </c>
      <c r="F923" s="1">
        <v>67355.199999999997</v>
      </c>
      <c r="G923" t="s">
        <v>496</v>
      </c>
      <c r="H923" t="s">
        <v>2097</v>
      </c>
      <c r="I923" t="s">
        <v>19</v>
      </c>
      <c r="J923" t="s">
        <v>199</v>
      </c>
      <c r="K923" t="s">
        <v>89</v>
      </c>
      <c r="L923" s="1">
        <v>3992</v>
      </c>
      <c r="M923" s="1">
        <v>3992</v>
      </c>
      <c r="N923" s="1">
        <v>3272.13</v>
      </c>
      <c r="O923" t="s">
        <v>318</v>
      </c>
      <c r="P923" t="s">
        <v>22</v>
      </c>
      <c r="Q923" s="4">
        <f t="shared" si="47"/>
        <v>43549</v>
      </c>
      <c r="R923" s="5">
        <f t="shared" si="48"/>
        <v>3</v>
      </c>
      <c r="S923" s="39">
        <f t="shared" si="49"/>
        <v>130467</v>
      </c>
    </row>
    <row r="924" spans="1:19">
      <c r="A924" t="s">
        <v>1538</v>
      </c>
      <c r="B924" t="s">
        <v>1539</v>
      </c>
      <c r="C924" t="s">
        <v>145</v>
      </c>
      <c r="D924" t="s">
        <v>33</v>
      </c>
      <c r="E924" s="1">
        <v>73181.72</v>
      </c>
      <c r="F924" s="1">
        <v>67355.199999999997</v>
      </c>
      <c r="G924" t="s">
        <v>496</v>
      </c>
      <c r="H924" t="s">
        <v>2098</v>
      </c>
      <c r="I924" t="s">
        <v>19</v>
      </c>
      <c r="J924" t="s">
        <v>72</v>
      </c>
      <c r="K924" t="s">
        <v>199</v>
      </c>
      <c r="L924" s="1">
        <v>564</v>
      </c>
      <c r="M924" s="1">
        <v>564</v>
      </c>
      <c r="N924" s="1">
        <v>564</v>
      </c>
      <c r="O924" t="s">
        <v>200</v>
      </c>
      <c r="P924" t="s">
        <v>22</v>
      </c>
      <c r="Q924" s="4">
        <f t="shared" si="47"/>
        <v>43547</v>
      </c>
      <c r="R924" s="5">
        <f t="shared" si="48"/>
        <v>5</v>
      </c>
      <c r="S924" s="39">
        <f t="shared" si="49"/>
        <v>217435</v>
      </c>
    </row>
    <row r="925" spans="1:19">
      <c r="A925" t="s">
        <v>1538</v>
      </c>
      <c r="B925" t="s">
        <v>1539</v>
      </c>
      <c r="C925" t="s">
        <v>145</v>
      </c>
      <c r="D925" t="s">
        <v>33</v>
      </c>
      <c r="E925" s="1">
        <v>73181.72</v>
      </c>
      <c r="F925" s="1">
        <v>67355.199999999997</v>
      </c>
      <c r="G925" t="s">
        <v>496</v>
      </c>
      <c r="H925" t="s">
        <v>2099</v>
      </c>
      <c r="I925" t="s">
        <v>19</v>
      </c>
      <c r="J925" t="s">
        <v>72</v>
      </c>
      <c r="K925" t="s">
        <v>199</v>
      </c>
      <c r="L925" s="1">
        <v>4662.38</v>
      </c>
      <c r="M925" s="1">
        <v>4662.38</v>
      </c>
      <c r="N925" s="1">
        <v>3821.62</v>
      </c>
      <c r="O925" t="s">
        <v>200</v>
      </c>
      <c r="P925" t="s">
        <v>22</v>
      </c>
      <c r="Q925" s="4">
        <f t="shared" si="47"/>
        <v>43547</v>
      </c>
      <c r="R925" s="5">
        <f t="shared" si="48"/>
        <v>5</v>
      </c>
      <c r="S925" s="39">
        <f t="shared" si="49"/>
        <v>217435</v>
      </c>
    </row>
    <row r="926" spans="1:19">
      <c r="A926" t="s">
        <v>1538</v>
      </c>
      <c r="B926" t="s">
        <v>1539</v>
      </c>
      <c r="C926" t="s">
        <v>145</v>
      </c>
      <c r="D926" t="s">
        <v>33</v>
      </c>
      <c r="E926" s="1">
        <v>73181.72</v>
      </c>
      <c r="F926" s="1">
        <v>67355.199999999997</v>
      </c>
      <c r="G926" t="s">
        <v>496</v>
      </c>
      <c r="H926" t="s">
        <v>2100</v>
      </c>
      <c r="I926" t="s">
        <v>19</v>
      </c>
      <c r="J926" t="s">
        <v>91</v>
      </c>
      <c r="K926" t="s">
        <v>168</v>
      </c>
      <c r="L926" s="1">
        <v>348.07</v>
      </c>
      <c r="M926" s="1">
        <v>348.07</v>
      </c>
      <c r="N926" s="1">
        <v>285.3</v>
      </c>
      <c r="O926" t="s">
        <v>168</v>
      </c>
      <c r="P926" t="s">
        <v>22</v>
      </c>
      <c r="Q926" s="4">
        <f t="shared" si="47"/>
        <v>43574</v>
      </c>
      <c r="R926" s="5">
        <f t="shared" si="48"/>
        <v>-22</v>
      </c>
      <c r="S926" s="39">
        <f t="shared" si="49"/>
        <v>-957308</v>
      </c>
    </row>
    <row r="927" spans="1:19">
      <c r="A927" t="s">
        <v>1538</v>
      </c>
      <c r="B927" t="s">
        <v>1539</v>
      </c>
      <c r="C927" t="s">
        <v>145</v>
      </c>
      <c r="D927" t="s">
        <v>33</v>
      </c>
      <c r="E927" s="1">
        <v>73181.72</v>
      </c>
      <c r="F927" s="1">
        <v>67355.199999999997</v>
      </c>
      <c r="G927" t="s">
        <v>496</v>
      </c>
      <c r="H927" t="s">
        <v>2101</v>
      </c>
      <c r="I927" t="s">
        <v>19</v>
      </c>
      <c r="J927" t="s">
        <v>292</v>
      </c>
      <c r="K927" t="s">
        <v>43</v>
      </c>
      <c r="L927" s="1">
        <v>5555.95</v>
      </c>
      <c r="M927" s="1">
        <v>53</v>
      </c>
      <c r="N927" s="1">
        <v>43.44</v>
      </c>
      <c r="O927" t="s">
        <v>43</v>
      </c>
      <c r="P927" t="s">
        <v>22</v>
      </c>
      <c r="Q927" s="4">
        <f t="shared" si="47"/>
        <v>43556</v>
      </c>
      <c r="R927" s="5">
        <f t="shared" si="48"/>
        <v>-4</v>
      </c>
      <c r="S927" s="39">
        <f t="shared" si="49"/>
        <v>-173984</v>
      </c>
    </row>
    <row r="928" spans="1:19">
      <c r="A928" t="s">
        <v>1538</v>
      </c>
      <c r="B928" t="s">
        <v>1539</v>
      </c>
      <c r="C928" t="s">
        <v>145</v>
      </c>
      <c r="D928" t="s">
        <v>33</v>
      </c>
      <c r="E928" s="1">
        <v>73181.72</v>
      </c>
      <c r="F928" s="1">
        <v>67355.199999999997</v>
      </c>
      <c r="G928" t="s">
        <v>496</v>
      </c>
      <c r="H928" t="s">
        <v>2101</v>
      </c>
      <c r="I928" t="s">
        <v>19</v>
      </c>
      <c r="J928" t="s">
        <v>292</v>
      </c>
      <c r="K928" t="s">
        <v>43</v>
      </c>
      <c r="L928" s="1">
        <v>5555.95</v>
      </c>
      <c r="M928" s="1">
        <v>5502.95</v>
      </c>
      <c r="N928" s="1">
        <v>4510.62</v>
      </c>
      <c r="O928" t="s">
        <v>43</v>
      </c>
      <c r="P928" t="s">
        <v>22</v>
      </c>
      <c r="Q928" s="4">
        <f t="shared" si="47"/>
        <v>43556</v>
      </c>
      <c r="R928" s="5">
        <f t="shared" si="48"/>
        <v>-4</v>
      </c>
      <c r="S928" s="39">
        <f t="shared" si="49"/>
        <v>-173984</v>
      </c>
    </row>
    <row r="929" spans="1:19">
      <c r="A929" t="s">
        <v>1538</v>
      </c>
      <c r="B929" t="s">
        <v>1539</v>
      </c>
      <c r="C929" t="s">
        <v>145</v>
      </c>
      <c r="D929" t="s">
        <v>33</v>
      </c>
      <c r="E929" s="1">
        <v>73181.72</v>
      </c>
      <c r="F929" s="1">
        <v>67355.199999999997</v>
      </c>
      <c r="G929" t="s">
        <v>496</v>
      </c>
      <c r="H929" t="s">
        <v>2102</v>
      </c>
      <c r="I929" t="s">
        <v>19</v>
      </c>
      <c r="J929" t="s">
        <v>292</v>
      </c>
      <c r="K929" t="s">
        <v>43</v>
      </c>
      <c r="L929" s="1">
        <v>2343.4499999999998</v>
      </c>
      <c r="M929" s="1">
        <v>2343.4499999999998</v>
      </c>
      <c r="N929" s="1">
        <v>1920.86</v>
      </c>
      <c r="O929" t="s">
        <v>43</v>
      </c>
      <c r="P929" t="s">
        <v>22</v>
      </c>
      <c r="Q929" s="4">
        <f t="shared" si="47"/>
        <v>43556</v>
      </c>
      <c r="R929" s="5">
        <f t="shared" si="48"/>
        <v>-4</v>
      </c>
      <c r="S929" s="39">
        <f t="shared" si="49"/>
        <v>-173984</v>
      </c>
    </row>
    <row r="930" spans="1:19">
      <c r="A930" t="s">
        <v>1538</v>
      </c>
      <c r="B930" t="s">
        <v>1539</v>
      </c>
      <c r="C930" t="s">
        <v>145</v>
      </c>
      <c r="D930" t="s">
        <v>33</v>
      </c>
      <c r="E930" s="1">
        <v>73181.72</v>
      </c>
      <c r="F930" s="1">
        <v>67355.199999999997</v>
      </c>
      <c r="G930" t="s">
        <v>496</v>
      </c>
      <c r="H930" t="s">
        <v>2103</v>
      </c>
      <c r="I930" t="s">
        <v>19</v>
      </c>
      <c r="J930" t="s">
        <v>52</v>
      </c>
      <c r="K930" t="s">
        <v>46</v>
      </c>
      <c r="L930" s="1">
        <v>741.38</v>
      </c>
      <c r="M930" s="1">
        <v>741.38</v>
      </c>
      <c r="N930" s="1">
        <v>607.69000000000005</v>
      </c>
      <c r="O930" t="s">
        <v>46</v>
      </c>
      <c r="P930" t="s">
        <v>22</v>
      </c>
      <c r="Q930" s="4">
        <f t="shared" si="47"/>
        <v>43570</v>
      </c>
      <c r="R930" s="5">
        <f t="shared" si="48"/>
        <v>-18</v>
      </c>
      <c r="S930" s="39">
        <f t="shared" si="49"/>
        <v>-783180</v>
      </c>
    </row>
    <row r="931" spans="1:19">
      <c r="A931" t="s">
        <v>1538</v>
      </c>
      <c r="B931" t="s">
        <v>1539</v>
      </c>
      <c r="C931" t="s">
        <v>145</v>
      </c>
      <c r="D931" t="s">
        <v>33</v>
      </c>
      <c r="E931" s="1">
        <v>73181.72</v>
      </c>
      <c r="F931" s="1">
        <v>67355.199999999997</v>
      </c>
      <c r="G931" t="s">
        <v>496</v>
      </c>
      <c r="H931" t="s">
        <v>2104</v>
      </c>
      <c r="I931" t="s">
        <v>19</v>
      </c>
      <c r="J931" t="s">
        <v>56</v>
      </c>
      <c r="K931" t="s">
        <v>52</v>
      </c>
      <c r="L931" s="1">
        <v>1602.1</v>
      </c>
      <c r="M931" s="1">
        <v>1602.1</v>
      </c>
      <c r="N931" s="1">
        <v>1313.2</v>
      </c>
      <c r="O931" t="s">
        <v>52</v>
      </c>
      <c r="P931" t="s">
        <v>22</v>
      </c>
      <c r="Q931" s="4">
        <f t="shared" si="47"/>
        <v>43569</v>
      </c>
      <c r="R931" s="5">
        <f t="shared" si="48"/>
        <v>-17</v>
      </c>
      <c r="S931" s="39">
        <f t="shared" si="49"/>
        <v>-739653</v>
      </c>
    </row>
    <row r="932" spans="1:19">
      <c r="A932" t="s">
        <v>1538</v>
      </c>
      <c r="B932" t="s">
        <v>1539</v>
      </c>
      <c r="C932" t="s">
        <v>145</v>
      </c>
      <c r="D932" t="s">
        <v>33</v>
      </c>
      <c r="E932" s="1">
        <v>73181.72</v>
      </c>
      <c r="F932" s="1">
        <v>67355.199999999997</v>
      </c>
      <c r="G932" t="s">
        <v>496</v>
      </c>
      <c r="H932" t="s">
        <v>2105</v>
      </c>
      <c r="I932" t="s">
        <v>19</v>
      </c>
      <c r="J932" t="s">
        <v>43</v>
      </c>
      <c r="K932" t="s">
        <v>69</v>
      </c>
      <c r="L932" s="1">
        <v>894.41</v>
      </c>
      <c r="M932" s="1">
        <v>52.46</v>
      </c>
      <c r="N932" s="1">
        <v>43</v>
      </c>
      <c r="O932" t="s">
        <v>69</v>
      </c>
      <c r="P932" t="s">
        <v>22</v>
      </c>
      <c r="Q932" s="4">
        <f t="shared" si="47"/>
        <v>43557</v>
      </c>
      <c r="R932" s="5">
        <f t="shared" si="48"/>
        <v>-5</v>
      </c>
      <c r="S932" s="39">
        <f t="shared" si="49"/>
        <v>-217485</v>
      </c>
    </row>
    <row r="933" spans="1:19">
      <c r="A933" t="s">
        <v>1538</v>
      </c>
      <c r="B933" t="s">
        <v>1539</v>
      </c>
      <c r="C933" t="s">
        <v>145</v>
      </c>
      <c r="D933" t="s">
        <v>33</v>
      </c>
      <c r="E933" s="1">
        <v>73181.72</v>
      </c>
      <c r="F933" s="1">
        <v>67355.199999999997</v>
      </c>
      <c r="G933" t="s">
        <v>496</v>
      </c>
      <c r="H933" t="s">
        <v>2105</v>
      </c>
      <c r="I933" t="s">
        <v>19</v>
      </c>
      <c r="J933" t="s">
        <v>43</v>
      </c>
      <c r="K933" t="s">
        <v>69</v>
      </c>
      <c r="L933" s="1">
        <v>894.41</v>
      </c>
      <c r="M933" s="1">
        <v>841.95</v>
      </c>
      <c r="N933" s="1">
        <v>690.12</v>
      </c>
      <c r="O933" t="s">
        <v>69</v>
      </c>
      <c r="P933" t="s">
        <v>22</v>
      </c>
      <c r="Q933" s="4">
        <f t="shared" si="47"/>
        <v>43557</v>
      </c>
      <c r="R933" s="5">
        <f t="shared" si="48"/>
        <v>-5</v>
      </c>
      <c r="S933" s="39">
        <f t="shared" si="49"/>
        <v>-217485</v>
      </c>
    </row>
    <row r="934" spans="1:19">
      <c r="A934" t="s">
        <v>1538</v>
      </c>
      <c r="B934" t="s">
        <v>1539</v>
      </c>
      <c r="C934" t="s">
        <v>145</v>
      </c>
      <c r="D934" t="s">
        <v>33</v>
      </c>
      <c r="E934" s="1">
        <v>73181.72</v>
      </c>
      <c r="F934" s="1">
        <v>67355.199999999997</v>
      </c>
      <c r="G934" t="s">
        <v>496</v>
      </c>
      <c r="H934" t="s">
        <v>2106</v>
      </c>
      <c r="I934" t="s">
        <v>19</v>
      </c>
      <c r="J934" t="s">
        <v>43</v>
      </c>
      <c r="K934" t="s">
        <v>69</v>
      </c>
      <c r="L934" s="1">
        <v>9559.68</v>
      </c>
      <c r="M934" s="1">
        <v>9559.68</v>
      </c>
      <c r="N934" s="1">
        <v>7835.8</v>
      </c>
      <c r="O934" t="s">
        <v>69</v>
      </c>
      <c r="P934" t="s">
        <v>22</v>
      </c>
      <c r="Q934" s="4">
        <f t="shared" si="47"/>
        <v>43557</v>
      </c>
      <c r="R934" s="5">
        <f t="shared" si="48"/>
        <v>-5</v>
      </c>
      <c r="S934" s="39">
        <f t="shared" si="49"/>
        <v>-217485</v>
      </c>
    </row>
    <row r="935" spans="1:19">
      <c r="A935" t="s">
        <v>1538</v>
      </c>
      <c r="B935" t="s">
        <v>1539</v>
      </c>
      <c r="C935" t="s">
        <v>145</v>
      </c>
      <c r="D935" t="s">
        <v>33</v>
      </c>
      <c r="E935" s="1">
        <v>73181.72</v>
      </c>
      <c r="F935" s="1">
        <v>67355.199999999997</v>
      </c>
      <c r="G935" t="s">
        <v>496</v>
      </c>
      <c r="H935" t="s">
        <v>2107</v>
      </c>
      <c r="I935" t="s">
        <v>19</v>
      </c>
      <c r="J935" t="s">
        <v>291</v>
      </c>
      <c r="K935" t="s">
        <v>291</v>
      </c>
      <c r="L935" s="1">
        <v>547.67999999999995</v>
      </c>
      <c r="M935" s="1">
        <v>547.67999999999995</v>
      </c>
      <c r="N935" s="1">
        <v>448.92</v>
      </c>
      <c r="O935" t="s">
        <v>292</v>
      </c>
      <c r="P935" t="s">
        <v>22</v>
      </c>
      <c r="Q935" s="4">
        <f t="shared" si="47"/>
        <v>43555</v>
      </c>
      <c r="R935" s="5">
        <f t="shared" si="48"/>
        <v>-3</v>
      </c>
      <c r="S935" s="39">
        <f t="shared" si="49"/>
        <v>-130485</v>
      </c>
    </row>
    <row r="936" spans="1:19">
      <c r="A936" t="s">
        <v>1538</v>
      </c>
      <c r="B936" t="s">
        <v>1539</v>
      </c>
      <c r="C936" t="s">
        <v>145</v>
      </c>
      <c r="D936" t="s">
        <v>33</v>
      </c>
      <c r="E936" s="1">
        <v>73181.72</v>
      </c>
      <c r="F936" s="1">
        <v>67355.199999999997</v>
      </c>
      <c r="G936" t="s">
        <v>496</v>
      </c>
      <c r="H936" t="s">
        <v>2108</v>
      </c>
      <c r="I936" t="s">
        <v>19</v>
      </c>
      <c r="J936" t="s">
        <v>199</v>
      </c>
      <c r="K936" t="s">
        <v>89</v>
      </c>
      <c r="L936" s="1">
        <v>2922.69</v>
      </c>
      <c r="M936" s="1">
        <v>2922.69</v>
      </c>
      <c r="N936" s="1">
        <v>2395.65</v>
      </c>
      <c r="O936" t="s">
        <v>318</v>
      </c>
      <c r="P936" t="s">
        <v>22</v>
      </c>
      <c r="Q936" s="4">
        <f t="shared" si="47"/>
        <v>43549</v>
      </c>
      <c r="R936" s="5">
        <f t="shared" si="48"/>
        <v>3</v>
      </c>
      <c r="S936" s="39">
        <f t="shared" si="49"/>
        <v>130467</v>
      </c>
    </row>
    <row r="937" spans="1:19">
      <c r="A937" t="s">
        <v>1538</v>
      </c>
      <c r="B937" t="s">
        <v>1539</v>
      </c>
      <c r="C937" t="s">
        <v>145</v>
      </c>
      <c r="D937" t="s">
        <v>33</v>
      </c>
      <c r="E937" s="1">
        <v>73181.72</v>
      </c>
      <c r="F937" s="1">
        <v>67355.199999999997</v>
      </c>
      <c r="G937" t="s">
        <v>496</v>
      </c>
      <c r="H937" t="s">
        <v>2109</v>
      </c>
      <c r="I937" t="s">
        <v>19</v>
      </c>
      <c r="J937" t="s">
        <v>513</v>
      </c>
      <c r="K937" t="s">
        <v>183</v>
      </c>
      <c r="L937" s="1">
        <v>4229.78</v>
      </c>
      <c r="M937" s="1">
        <v>4229.78</v>
      </c>
      <c r="N937" s="1">
        <v>3467.03</v>
      </c>
      <c r="O937" t="s">
        <v>183</v>
      </c>
      <c r="P937" t="s">
        <v>22</v>
      </c>
      <c r="Q937" s="4">
        <f t="shared" si="47"/>
        <v>43540</v>
      </c>
      <c r="R937" s="5">
        <f t="shared" si="48"/>
        <v>12</v>
      </c>
      <c r="S937" s="39">
        <f t="shared" si="49"/>
        <v>521760</v>
      </c>
    </row>
    <row r="938" spans="1:19">
      <c r="A938" t="s">
        <v>1538</v>
      </c>
      <c r="B938" t="s">
        <v>1539</v>
      </c>
      <c r="C938" t="s">
        <v>145</v>
      </c>
      <c r="D938" t="s">
        <v>33</v>
      </c>
      <c r="E938" s="1">
        <v>73181.72</v>
      </c>
      <c r="F938" s="1">
        <v>67355.199999999997</v>
      </c>
      <c r="G938" t="s">
        <v>496</v>
      </c>
      <c r="H938" t="s">
        <v>2110</v>
      </c>
      <c r="I938" t="s">
        <v>19</v>
      </c>
      <c r="J938" t="s">
        <v>69</v>
      </c>
      <c r="K938" t="s">
        <v>69</v>
      </c>
      <c r="L938" s="1">
        <v>13823.82</v>
      </c>
      <c r="M938" s="1">
        <v>13823.82</v>
      </c>
      <c r="N938" s="1">
        <v>11331</v>
      </c>
      <c r="O938" t="s">
        <v>316</v>
      </c>
      <c r="P938" t="s">
        <v>22</v>
      </c>
      <c r="Q938" s="4">
        <f t="shared" si="47"/>
        <v>43560</v>
      </c>
      <c r="R938" s="5">
        <f t="shared" si="48"/>
        <v>-8</v>
      </c>
      <c r="S938" s="39">
        <f t="shared" si="49"/>
        <v>-348000</v>
      </c>
    </row>
    <row r="939" spans="1:19">
      <c r="A939" t="s">
        <v>1538</v>
      </c>
      <c r="B939" t="s">
        <v>1539</v>
      </c>
      <c r="C939" t="s">
        <v>145</v>
      </c>
      <c r="D939" t="s">
        <v>33</v>
      </c>
      <c r="E939" s="1">
        <v>73181.72</v>
      </c>
      <c r="F939" s="1">
        <v>67355.199999999997</v>
      </c>
      <c r="G939" t="s">
        <v>496</v>
      </c>
      <c r="H939" t="s">
        <v>2111</v>
      </c>
      <c r="I939" t="s">
        <v>19</v>
      </c>
      <c r="J939" t="s">
        <v>43</v>
      </c>
      <c r="K939" t="s">
        <v>69</v>
      </c>
      <c r="L939" s="1">
        <v>6648.76</v>
      </c>
      <c r="M939" s="1">
        <v>6648.76</v>
      </c>
      <c r="N939" s="1">
        <v>5449.8</v>
      </c>
      <c r="O939" t="s">
        <v>69</v>
      </c>
      <c r="P939" t="s">
        <v>22</v>
      </c>
      <c r="Q939" s="4">
        <f t="shared" si="47"/>
        <v>43557</v>
      </c>
      <c r="R939" s="5">
        <f t="shared" si="48"/>
        <v>-5</v>
      </c>
      <c r="S939" s="39">
        <f t="shared" si="49"/>
        <v>-217485</v>
      </c>
    </row>
    <row r="940" spans="1:19">
      <c r="A940" t="s">
        <v>1538</v>
      </c>
      <c r="B940" t="s">
        <v>1539</v>
      </c>
      <c r="C940" t="s">
        <v>145</v>
      </c>
      <c r="D940" t="s">
        <v>33</v>
      </c>
      <c r="E940" s="1">
        <v>73181.72</v>
      </c>
      <c r="F940" s="1">
        <v>67355.199999999997</v>
      </c>
      <c r="G940" t="s">
        <v>496</v>
      </c>
      <c r="H940" t="s">
        <v>2112</v>
      </c>
      <c r="I940" t="s">
        <v>19</v>
      </c>
      <c r="J940" t="s">
        <v>506</v>
      </c>
      <c r="K940" t="s">
        <v>51</v>
      </c>
      <c r="L940" s="1">
        <v>1758.2</v>
      </c>
      <c r="M940" s="1">
        <v>1758.2</v>
      </c>
      <c r="N940" s="1">
        <v>1441.15</v>
      </c>
      <c r="O940" t="s">
        <v>51</v>
      </c>
      <c r="P940" t="s">
        <v>22</v>
      </c>
      <c r="Q940" s="4">
        <f t="shared" si="47"/>
        <v>43563</v>
      </c>
      <c r="R940" s="5">
        <f t="shared" si="48"/>
        <v>-11</v>
      </c>
      <c r="S940" s="39">
        <f t="shared" si="49"/>
        <v>-478533</v>
      </c>
    </row>
    <row r="941" spans="1:19">
      <c r="A941" t="s">
        <v>1538</v>
      </c>
      <c r="B941" t="s">
        <v>1539</v>
      </c>
      <c r="C941" t="s">
        <v>145</v>
      </c>
      <c r="D941" t="s">
        <v>33</v>
      </c>
      <c r="E941" s="1">
        <v>73181.72</v>
      </c>
      <c r="F941" s="1">
        <v>67355.199999999997</v>
      </c>
      <c r="G941" t="s">
        <v>496</v>
      </c>
      <c r="H941" t="s">
        <v>2113</v>
      </c>
      <c r="I941" t="s">
        <v>19</v>
      </c>
      <c r="J941" t="s">
        <v>52</v>
      </c>
      <c r="K941" t="s">
        <v>46</v>
      </c>
      <c r="L941" s="1">
        <v>2107.06</v>
      </c>
      <c r="M941" s="1">
        <v>2107.06</v>
      </c>
      <c r="N941" s="1">
        <v>1727.1</v>
      </c>
      <c r="O941" t="s">
        <v>46</v>
      </c>
      <c r="P941" t="s">
        <v>22</v>
      </c>
      <c r="Q941" s="4">
        <f t="shared" si="47"/>
        <v>43570</v>
      </c>
      <c r="R941" s="5">
        <f t="shared" si="48"/>
        <v>-18</v>
      </c>
      <c r="S941" s="39">
        <f t="shared" si="49"/>
        <v>-783180</v>
      </c>
    </row>
    <row r="942" spans="1:19">
      <c r="A942" t="s">
        <v>1538</v>
      </c>
      <c r="B942" t="s">
        <v>1539</v>
      </c>
      <c r="C942" t="s">
        <v>145</v>
      </c>
      <c r="D942" t="s">
        <v>33</v>
      </c>
      <c r="E942" s="1">
        <v>73181.72</v>
      </c>
      <c r="F942" s="1">
        <v>67355.199999999997</v>
      </c>
      <c r="G942" t="s">
        <v>496</v>
      </c>
      <c r="H942" t="s">
        <v>2114</v>
      </c>
      <c r="I942" t="s">
        <v>19</v>
      </c>
      <c r="J942" t="s">
        <v>199</v>
      </c>
      <c r="K942" t="s">
        <v>89</v>
      </c>
      <c r="L942" s="1">
        <v>2449.46</v>
      </c>
      <c r="M942" s="1">
        <v>545.41999999999996</v>
      </c>
      <c r="N942" s="1">
        <v>447.06</v>
      </c>
      <c r="O942" t="s">
        <v>318</v>
      </c>
      <c r="P942" t="s">
        <v>22</v>
      </c>
      <c r="Q942" s="4">
        <f t="shared" si="47"/>
        <v>43549</v>
      </c>
      <c r="R942" s="5">
        <f t="shared" si="48"/>
        <v>3</v>
      </c>
      <c r="S942" s="39">
        <f t="shared" si="49"/>
        <v>130467</v>
      </c>
    </row>
    <row r="943" spans="1:19">
      <c r="A943" t="s">
        <v>1538</v>
      </c>
      <c r="B943" t="s">
        <v>1539</v>
      </c>
      <c r="C943" t="s">
        <v>145</v>
      </c>
      <c r="D943" t="s">
        <v>33</v>
      </c>
      <c r="E943" s="1">
        <v>73181.72</v>
      </c>
      <c r="F943" s="1">
        <v>67355.199999999997</v>
      </c>
      <c r="G943" t="s">
        <v>496</v>
      </c>
      <c r="H943" t="s">
        <v>2114</v>
      </c>
      <c r="I943" t="s">
        <v>19</v>
      </c>
      <c r="J943" t="s">
        <v>199</v>
      </c>
      <c r="K943" t="s">
        <v>89</v>
      </c>
      <c r="L943" s="1">
        <v>2449.46</v>
      </c>
      <c r="M943" s="1">
        <v>1904.04</v>
      </c>
      <c r="N943" s="1">
        <v>1560.69</v>
      </c>
      <c r="O943" t="s">
        <v>318</v>
      </c>
      <c r="P943" t="s">
        <v>22</v>
      </c>
      <c r="Q943" s="4">
        <f t="shared" ref="Q943:Q1006" si="50">O943+60</f>
        <v>43549</v>
      </c>
      <c r="R943" s="5">
        <f t="shared" ref="R943:R1006" si="51">C943-Q943</f>
        <v>3</v>
      </c>
      <c r="S943" s="39">
        <f t="shared" ref="S943:S1006" si="52">R943*O943</f>
        <v>130467</v>
      </c>
    </row>
    <row r="944" spans="1:19">
      <c r="A944" t="s">
        <v>1538</v>
      </c>
      <c r="B944" t="s">
        <v>1539</v>
      </c>
      <c r="C944" t="s">
        <v>145</v>
      </c>
      <c r="D944" t="s">
        <v>33</v>
      </c>
      <c r="E944" s="1">
        <v>73181.72</v>
      </c>
      <c r="F944" s="1">
        <v>67355.199999999997</v>
      </c>
      <c r="G944" t="s">
        <v>496</v>
      </c>
      <c r="H944" t="s">
        <v>2115</v>
      </c>
      <c r="I944" t="s">
        <v>19</v>
      </c>
      <c r="J944" t="s">
        <v>199</v>
      </c>
      <c r="K944" t="s">
        <v>89</v>
      </c>
      <c r="L944" s="1">
        <v>3121.44</v>
      </c>
      <c r="M944" s="1">
        <v>3121.44</v>
      </c>
      <c r="N944" s="1">
        <v>2558.56</v>
      </c>
      <c r="O944" t="s">
        <v>318</v>
      </c>
      <c r="P944" t="s">
        <v>22</v>
      </c>
      <c r="Q944" s="4">
        <f t="shared" si="50"/>
        <v>43549</v>
      </c>
      <c r="R944" s="5">
        <f t="shared" si="51"/>
        <v>3</v>
      </c>
      <c r="S944" s="39">
        <f t="shared" si="52"/>
        <v>130467</v>
      </c>
    </row>
    <row r="945" spans="1:19">
      <c r="A945" t="s">
        <v>1538</v>
      </c>
      <c r="B945" t="s">
        <v>1539</v>
      </c>
      <c r="C945" t="s">
        <v>145</v>
      </c>
      <c r="D945" t="s">
        <v>33</v>
      </c>
      <c r="E945" s="1">
        <v>73181.72</v>
      </c>
      <c r="F945" s="1">
        <v>67355.199999999997</v>
      </c>
      <c r="G945" t="s">
        <v>496</v>
      </c>
      <c r="H945" t="s">
        <v>2116</v>
      </c>
      <c r="I945" t="s">
        <v>19</v>
      </c>
      <c r="J945" t="s">
        <v>506</v>
      </c>
      <c r="K945" t="s">
        <v>51</v>
      </c>
      <c r="L945" s="1">
        <v>2569.3200000000002</v>
      </c>
      <c r="M945" s="1">
        <v>2569.3200000000002</v>
      </c>
      <c r="N945" s="1">
        <v>2106</v>
      </c>
      <c r="O945" t="s">
        <v>51</v>
      </c>
      <c r="P945" t="s">
        <v>22</v>
      </c>
      <c r="Q945" s="4">
        <f t="shared" si="50"/>
        <v>43563</v>
      </c>
      <c r="R945" s="5">
        <f t="shared" si="51"/>
        <v>-11</v>
      </c>
      <c r="S945" s="39">
        <f t="shared" si="52"/>
        <v>-478533</v>
      </c>
    </row>
    <row r="946" spans="1:19">
      <c r="A946" t="s">
        <v>1538</v>
      </c>
      <c r="B946" t="s">
        <v>1539</v>
      </c>
      <c r="C946" t="s">
        <v>145</v>
      </c>
      <c r="D946" t="s">
        <v>33</v>
      </c>
      <c r="E946" s="1">
        <v>73181.72</v>
      </c>
      <c r="F946" s="1">
        <v>67355.199999999997</v>
      </c>
      <c r="G946" t="s">
        <v>496</v>
      </c>
      <c r="H946" t="s">
        <v>2117</v>
      </c>
      <c r="I946" t="s">
        <v>19</v>
      </c>
      <c r="J946" t="s">
        <v>506</v>
      </c>
      <c r="K946" t="s">
        <v>51</v>
      </c>
      <c r="L946" s="1">
        <v>2202.5500000000002</v>
      </c>
      <c r="M946" s="1">
        <v>2202.5500000000002</v>
      </c>
      <c r="N946" s="1">
        <v>1805.37</v>
      </c>
      <c r="O946" t="s">
        <v>51</v>
      </c>
      <c r="P946" t="s">
        <v>22</v>
      </c>
      <c r="Q946" s="4">
        <f t="shared" si="50"/>
        <v>43563</v>
      </c>
      <c r="R946" s="5">
        <f t="shared" si="51"/>
        <v>-11</v>
      </c>
      <c r="S946" s="39">
        <f t="shared" si="52"/>
        <v>-478533</v>
      </c>
    </row>
    <row r="947" spans="1:19">
      <c r="A947" t="s">
        <v>2118</v>
      </c>
      <c r="B947" t="s">
        <v>2119</v>
      </c>
      <c r="C947" t="s">
        <v>283</v>
      </c>
      <c r="D947" t="s">
        <v>122</v>
      </c>
      <c r="E947" s="1">
        <v>2920.54</v>
      </c>
      <c r="F947" s="1">
        <v>2920.54</v>
      </c>
      <c r="G947" t="s">
        <v>2120</v>
      </c>
      <c r="H947" t="s">
        <v>2121</v>
      </c>
      <c r="I947" t="s">
        <v>19</v>
      </c>
      <c r="J947" t="s">
        <v>155</v>
      </c>
      <c r="K947" t="s">
        <v>394</v>
      </c>
      <c r="L947" s="1">
        <v>1143.58</v>
      </c>
      <c r="M947" s="1">
        <v>1143.58</v>
      </c>
      <c r="N947" s="1">
        <v>1143.58</v>
      </c>
      <c r="O947" t="s">
        <v>394</v>
      </c>
      <c r="P947" t="s">
        <v>2122</v>
      </c>
      <c r="Q947" s="4">
        <f t="shared" si="50"/>
        <v>43535</v>
      </c>
      <c r="R947" s="5">
        <f t="shared" si="51"/>
        <v>93</v>
      </c>
      <c r="S947" s="39">
        <f t="shared" si="52"/>
        <v>4043175</v>
      </c>
    </row>
    <row r="948" spans="1:19">
      <c r="A948" t="s">
        <v>2118</v>
      </c>
      <c r="B948" t="s">
        <v>2119</v>
      </c>
      <c r="C948" t="s">
        <v>283</v>
      </c>
      <c r="D948" t="s">
        <v>122</v>
      </c>
      <c r="E948" s="1">
        <v>2920.54</v>
      </c>
      <c r="F948" s="1">
        <v>2920.54</v>
      </c>
      <c r="G948" t="s">
        <v>2120</v>
      </c>
      <c r="H948" t="s">
        <v>2123</v>
      </c>
      <c r="I948" t="s">
        <v>19</v>
      </c>
      <c r="J948" t="s">
        <v>86</v>
      </c>
      <c r="K948" t="s">
        <v>159</v>
      </c>
      <c r="L948" s="1">
        <v>889.58</v>
      </c>
      <c r="M948" s="1">
        <v>889.58</v>
      </c>
      <c r="N948" s="1">
        <v>889.58</v>
      </c>
      <c r="O948" t="s">
        <v>663</v>
      </c>
      <c r="P948" t="s">
        <v>2122</v>
      </c>
      <c r="Q948" s="4">
        <f t="shared" si="50"/>
        <v>43665</v>
      </c>
      <c r="R948" s="5">
        <f t="shared" si="51"/>
        <v>-37</v>
      </c>
      <c r="S948" s="39">
        <f t="shared" si="52"/>
        <v>-1613385</v>
      </c>
    </row>
    <row r="949" spans="1:19">
      <c r="A949" t="s">
        <v>2118</v>
      </c>
      <c r="B949" t="s">
        <v>2119</v>
      </c>
      <c r="C949" t="s">
        <v>283</v>
      </c>
      <c r="D949" t="s">
        <v>122</v>
      </c>
      <c r="E949" s="1">
        <v>2920.54</v>
      </c>
      <c r="F949" s="1">
        <v>2920.54</v>
      </c>
      <c r="G949" t="s">
        <v>2120</v>
      </c>
      <c r="H949" t="s">
        <v>2124</v>
      </c>
      <c r="I949" t="s">
        <v>19</v>
      </c>
      <c r="J949" t="s">
        <v>213</v>
      </c>
      <c r="K949" t="s">
        <v>215</v>
      </c>
      <c r="L949" s="1">
        <v>887.38</v>
      </c>
      <c r="M949" s="1">
        <v>887.38</v>
      </c>
      <c r="N949" s="1">
        <v>887.38</v>
      </c>
      <c r="O949" t="s">
        <v>118</v>
      </c>
      <c r="P949" t="s">
        <v>2122</v>
      </c>
      <c r="Q949" s="4">
        <f t="shared" si="50"/>
        <v>43647</v>
      </c>
      <c r="R949" s="5">
        <f t="shared" si="51"/>
        <v>-19</v>
      </c>
      <c r="S949" s="39">
        <f t="shared" si="52"/>
        <v>-828153</v>
      </c>
    </row>
    <row r="950" spans="1:19">
      <c r="A950" t="s">
        <v>1768</v>
      </c>
      <c r="B950" t="s">
        <v>2125</v>
      </c>
      <c r="C950" t="s">
        <v>749</v>
      </c>
      <c r="D950" t="s">
        <v>20</v>
      </c>
      <c r="E950" s="1">
        <v>875.49</v>
      </c>
      <c r="F950" s="1">
        <v>135.21</v>
      </c>
      <c r="G950" t="s">
        <v>1259</v>
      </c>
      <c r="H950" t="s">
        <v>2126</v>
      </c>
      <c r="I950" t="s">
        <v>19</v>
      </c>
      <c r="J950" t="s">
        <v>111</v>
      </c>
      <c r="K950" t="s">
        <v>140</v>
      </c>
      <c r="L950" s="1">
        <v>12.2</v>
      </c>
      <c r="M950" s="1">
        <v>12.2</v>
      </c>
      <c r="N950" s="1">
        <v>10</v>
      </c>
      <c r="O950" t="s">
        <v>33</v>
      </c>
      <c r="P950" t="s">
        <v>22</v>
      </c>
      <c r="Q950" s="4">
        <f t="shared" si="50"/>
        <v>43625</v>
      </c>
      <c r="R950" s="5">
        <f t="shared" si="51"/>
        <v>-10</v>
      </c>
      <c r="S950" s="39">
        <f t="shared" si="52"/>
        <v>-435650</v>
      </c>
    </row>
    <row r="951" spans="1:19">
      <c r="A951" t="s">
        <v>1768</v>
      </c>
      <c r="B951" t="s">
        <v>2125</v>
      </c>
      <c r="C951" t="s">
        <v>749</v>
      </c>
      <c r="D951" t="s">
        <v>20</v>
      </c>
      <c r="E951" s="1">
        <v>875.49</v>
      </c>
      <c r="F951" s="1">
        <v>135.21</v>
      </c>
      <c r="G951" t="s">
        <v>1259</v>
      </c>
      <c r="H951" t="s">
        <v>2127</v>
      </c>
      <c r="I951" t="s">
        <v>19</v>
      </c>
      <c r="J951" t="s">
        <v>111</v>
      </c>
      <c r="K951" t="s">
        <v>140</v>
      </c>
      <c r="L951" s="1">
        <v>137.91999999999999</v>
      </c>
      <c r="M951" s="1">
        <v>137.91999999999999</v>
      </c>
      <c r="N951" s="1">
        <v>125.21</v>
      </c>
      <c r="O951" t="s">
        <v>176</v>
      </c>
      <c r="P951" t="s">
        <v>22</v>
      </c>
      <c r="Q951" s="4">
        <f t="shared" si="50"/>
        <v>43624</v>
      </c>
      <c r="R951" s="5">
        <f t="shared" si="51"/>
        <v>-9</v>
      </c>
      <c r="S951" s="39">
        <f t="shared" si="52"/>
        <v>-392076</v>
      </c>
    </row>
    <row r="952" spans="1:19">
      <c r="A952" t="s">
        <v>2128</v>
      </c>
      <c r="B952" t="s">
        <v>2129</v>
      </c>
      <c r="C952" t="s">
        <v>749</v>
      </c>
      <c r="D952" t="s">
        <v>20</v>
      </c>
      <c r="E952" s="1">
        <v>1113.75</v>
      </c>
      <c r="F952" s="1">
        <v>1113.75</v>
      </c>
      <c r="G952" t="s">
        <v>2130</v>
      </c>
      <c r="H952" t="s">
        <v>2131</v>
      </c>
      <c r="I952" t="s">
        <v>19</v>
      </c>
      <c r="J952" t="s">
        <v>292</v>
      </c>
      <c r="K952" t="s">
        <v>316</v>
      </c>
      <c r="L952" s="1">
        <v>150.97999999999999</v>
      </c>
      <c r="M952" s="1">
        <v>150.97999999999999</v>
      </c>
      <c r="N952" s="1">
        <v>123.75</v>
      </c>
      <c r="O952" t="s">
        <v>316</v>
      </c>
      <c r="P952" t="s">
        <v>22</v>
      </c>
      <c r="Q952" s="4">
        <f t="shared" si="50"/>
        <v>43560</v>
      </c>
      <c r="R952" s="5">
        <f t="shared" si="51"/>
        <v>55</v>
      </c>
      <c r="S952" s="39">
        <f t="shared" si="52"/>
        <v>2392500</v>
      </c>
    </row>
    <row r="953" spans="1:19">
      <c r="A953" t="s">
        <v>2128</v>
      </c>
      <c r="B953" t="s">
        <v>2129</v>
      </c>
      <c r="C953" t="s">
        <v>749</v>
      </c>
      <c r="D953" t="s">
        <v>20</v>
      </c>
      <c r="E953" s="1">
        <v>1113.75</v>
      </c>
      <c r="F953" s="1">
        <v>1113.75</v>
      </c>
      <c r="G953" t="s">
        <v>2130</v>
      </c>
      <c r="H953" t="s">
        <v>2132</v>
      </c>
      <c r="I953" t="s">
        <v>19</v>
      </c>
      <c r="J953" t="s">
        <v>292</v>
      </c>
      <c r="K953" t="s">
        <v>316</v>
      </c>
      <c r="L953" s="1">
        <v>1207.8</v>
      </c>
      <c r="M953" s="1">
        <v>1207.8</v>
      </c>
      <c r="N953" s="1">
        <v>990</v>
      </c>
      <c r="O953" t="s">
        <v>316</v>
      </c>
      <c r="P953" t="s">
        <v>22</v>
      </c>
      <c r="Q953" s="4">
        <f t="shared" si="50"/>
        <v>43560</v>
      </c>
      <c r="R953" s="5">
        <f t="shared" si="51"/>
        <v>55</v>
      </c>
      <c r="S953" s="39">
        <f t="shared" si="52"/>
        <v>2392500</v>
      </c>
    </row>
    <row r="954" spans="1:19">
      <c r="A954" t="s">
        <v>2133</v>
      </c>
      <c r="B954" t="s">
        <v>2134</v>
      </c>
      <c r="C954" t="s">
        <v>276</v>
      </c>
      <c r="D954" t="s">
        <v>20</v>
      </c>
      <c r="E954" s="1">
        <v>2040</v>
      </c>
      <c r="F954" s="1">
        <v>2040</v>
      </c>
      <c r="G954" t="s">
        <v>2135</v>
      </c>
      <c r="H954" t="s">
        <v>2136</v>
      </c>
      <c r="I954" t="s">
        <v>167</v>
      </c>
      <c r="J954" t="s">
        <v>320</v>
      </c>
      <c r="K954" t="s">
        <v>89</v>
      </c>
      <c r="L954" s="1">
        <v>2488.8000000000002</v>
      </c>
      <c r="M954" s="1">
        <v>2040</v>
      </c>
      <c r="N954" s="1">
        <v>2040</v>
      </c>
      <c r="O954" t="str">
        <f>J954</f>
        <v>16-GEN-19</v>
      </c>
      <c r="P954" t="s">
        <v>169</v>
      </c>
      <c r="Q954" s="4">
        <f t="shared" si="50"/>
        <v>43541</v>
      </c>
      <c r="R954" s="5">
        <f t="shared" si="51"/>
        <v>57</v>
      </c>
      <c r="S954" s="39">
        <f t="shared" si="52"/>
        <v>2478417</v>
      </c>
    </row>
    <row r="955" spans="1:19">
      <c r="A955" t="s">
        <v>2137</v>
      </c>
      <c r="B955" t="s">
        <v>2138</v>
      </c>
      <c r="C955" t="s">
        <v>749</v>
      </c>
      <c r="D955" t="s">
        <v>20</v>
      </c>
      <c r="E955" s="1">
        <v>642.20000000000005</v>
      </c>
      <c r="F955" s="1">
        <v>642.20000000000005</v>
      </c>
      <c r="G955" t="s">
        <v>2139</v>
      </c>
      <c r="H955" t="s">
        <v>2140</v>
      </c>
      <c r="I955" t="s">
        <v>19</v>
      </c>
      <c r="J955" t="s">
        <v>1006</v>
      </c>
      <c r="K955" t="s">
        <v>142</v>
      </c>
      <c r="L955" s="1">
        <v>783.48</v>
      </c>
      <c r="M955" s="1">
        <v>783.48</v>
      </c>
      <c r="N955" s="1">
        <v>642.20000000000005</v>
      </c>
      <c r="O955" t="s">
        <v>142</v>
      </c>
      <c r="P955" t="s">
        <v>22</v>
      </c>
      <c r="Q955" s="4">
        <f t="shared" si="50"/>
        <v>43588</v>
      </c>
      <c r="R955" s="5">
        <f t="shared" si="51"/>
        <v>27</v>
      </c>
      <c r="S955" s="39">
        <f t="shared" si="52"/>
        <v>1175256</v>
      </c>
    </row>
    <row r="956" spans="1:19">
      <c r="A956" t="s">
        <v>2141</v>
      </c>
      <c r="B956" t="s">
        <v>2142</v>
      </c>
      <c r="C956" t="s">
        <v>101</v>
      </c>
      <c r="D956" t="s">
        <v>86</v>
      </c>
      <c r="E956" s="1">
        <v>24467.8</v>
      </c>
      <c r="F956" s="1">
        <v>24467.8</v>
      </c>
      <c r="G956" t="s">
        <v>1985</v>
      </c>
      <c r="H956" t="s">
        <v>2143</v>
      </c>
      <c r="I956" t="s">
        <v>19</v>
      </c>
      <c r="J956" t="s">
        <v>265</v>
      </c>
      <c r="K956" t="s">
        <v>142</v>
      </c>
      <c r="L956" s="1">
        <v>8888.5499999999993</v>
      </c>
      <c r="M956" s="1">
        <v>8888.5499999999993</v>
      </c>
      <c r="N956" s="1">
        <v>7285.7</v>
      </c>
      <c r="O956" t="s">
        <v>142</v>
      </c>
      <c r="P956" t="s">
        <v>22</v>
      </c>
      <c r="Q956" s="4">
        <f t="shared" si="50"/>
        <v>43588</v>
      </c>
      <c r="R956" s="5">
        <f t="shared" si="51"/>
        <v>5</v>
      </c>
      <c r="S956" s="39">
        <f t="shared" si="52"/>
        <v>217640</v>
      </c>
    </row>
    <row r="957" spans="1:19">
      <c r="A957" t="s">
        <v>2141</v>
      </c>
      <c r="B957" t="s">
        <v>2142</v>
      </c>
      <c r="C957" t="s">
        <v>101</v>
      </c>
      <c r="D957" t="s">
        <v>86</v>
      </c>
      <c r="E957" s="1">
        <v>24467.8</v>
      </c>
      <c r="F957" s="1">
        <v>24467.8</v>
      </c>
      <c r="G957" t="s">
        <v>1985</v>
      </c>
      <c r="H957" t="s">
        <v>2144</v>
      </c>
      <c r="I957" t="s">
        <v>19</v>
      </c>
      <c r="J957" t="s">
        <v>265</v>
      </c>
      <c r="K957" t="s">
        <v>142</v>
      </c>
      <c r="L957" s="1">
        <v>4432.26</v>
      </c>
      <c r="M957" s="1">
        <v>4432.26</v>
      </c>
      <c r="N957" s="1">
        <v>3633</v>
      </c>
      <c r="O957" t="s">
        <v>142</v>
      </c>
      <c r="P957" t="s">
        <v>22</v>
      </c>
      <c r="Q957" s="4">
        <f t="shared" si="50"/>
        <v>43588</v>
      </c>
      <c r="R957" s="5">
        <f t="shared" si="51"/>
        <v>5</v>
      </c>
      <c r="S957" s="39">
        <f t="shared" si="52"/>
        <v>217640</v>
      </c>
    </row>
    <row r="958" spans="1:19">
      <c r="A958" t="s">
        <v>2141</v>
      </c>
      <c r="B958" t="s">
        <v>2142</v>
      </c>
      <c r="C958" t="s">
        <v>101</v>
      </c>
      <c r="D958" t="s">
        <v>86</v>
      </c>
      <c r="E958" s="1">
        <v>24467.8</v>
      </c>
      <c r="F958" s="1">
        <v>24467.8</v>
      </c>
      <c r="G958" t="s">
        <v>1985</v>
      </c>
      <c r="H958" t="s">
        <v>2145</v>
      </c>
      <c r="I958" t="s">
        <v>19</v>
      </c>
      <c r="J958" t="s">
        <v>265</v>
      </c>
      <c r="K958" t="s">
        <v>689</v>
      </c>
      <c r="L958" s="1">
        <v>7971.48</v>
      </c>
      <c r="M958" s="1">
        <v>7971.48</v>
      </c>
      <c r="N958" s="1">
        <v>6534</v>
      </c>
      <c r="O958" t="s">
        <v>689</v>
      </c>
      <c r="P958" t="s">
        <v>22</v>
      </c>
      <c r="Q958" s="4">
        <f t="shared" si="50"/>
        <v>43585</v>
      </c>
      <c r="R958" s="5">
        <f t="shared" si="51"/>
        <v>8</v>
      </c>
      <c r="S958" s="39">
        <f t="shared" si="52"/>
        <v>348200</v>
      </c>
    </row>
    <row r="959" spans="1:19">
      <c r="A959" t="s">
        <v>2141</v>
      </c>
      <c r="B959" t="s">
        <v>2142</v>
      </c>
      <c r="C959" t="s">
        <v>101</v>
      </c>
      <c r="D959" t="s">
        <v>86</v>
      </c>
      <c r="E959" s="1">
        <v>24467.8</v>
      </c>
      <c r="F959" s="1">
        <v>24467.8</v>
      </c>
      <c r="G959" t="s">
        <v>1985</v>
      </c>
      <c r="H959" t="s">
        <v>2146</v>
      </c>
      <c r="I959" t="s">
        <v>19</v>
      </c>
      <c r="J959" t="s">
        <v>265</v>
      </c>
      <c r="K959" t="s">
        <v>142</v>
      </c>
      <c r="L959" s="1">
        <v>2436.46</v>
      </c>
      <c r="M959" s="1">
        <v>2436.46</v>
      </c>
      <c r="N959" s="1">
        <v>1997.1</v>
      </c>
      <c r="O959" t="s">
        <v>142</v>
      </c>
      <c r="P959" t="s">
        <v>22</v>
      </c>
      <c r="Q959" s="4">
        <f t="shared" si="50"/>
        <v>43588</v>
      </c>
      <c r="R959" s="5">
        <f t="shared" si="51"/>
        <v>5</v>
      </c>
      <c r="S959" s="39">
        <f t="shared" si="52"/>
        <v>217640</v>
      </c>
    </row>
    <row r="960" spans="1:19">
      <c r="A960" t="s">
        <v>2141</v>
      </c>
      <c r="B960" t="s">
        <v>2142</v>
      </c>
      <c r="C960" t="s">
        <v>101</v>
      </c>
      <c r="D960" t="s">
        <v>86</v>
      </c>
      <c r="E960" s="1">
        <v>24467.8</v>
      </c>
      <c r="F960" s="1">
        <v>24467.8</v>
      </c>
      <c r="G960" t="s">
        <v>1985</v>
      </c>
      <c r="H960" t="s">
        <v>2147</v>
      </c>
      <c r="I960" t="s">
        <v>19</v>
      </c>
      <c r="J960" t="s">
        <v>196</v>
      </c>
      <c r="K960" t="s">
        <v>197</v>
      </c>
      <c r="L960" s="1">
        <v>6121.96</v>
      </c>
      <c r="M960" s="1">
        <v>6121.96</v>
      </c>
      <c r="N960" s="1">
        <v>5018</v>
      </c>
      <c r="O960" t="s">
        <v>197</v>
      </c>
      <c r="P960" t="s">
        <v>22</v>
      </c>
      <c r="Q960" s="4">
        <f t="shared" si="50"/>
        <v>43598</v>
      </c>
      <c r="R960" s="5">
        <f t="shared" si="51"/>
        <v>-5</v>
      </c>
      <c r="S960" s="39">
        <f t="shared" si="52"/>
        <v>-217690</v>
      </c>
    </row>
    <row r="961" spans="1:19">
      <c r="A961" t="s">
        <v>2148</v>
      </c>
      <c r="B961" t="s">
        <v>2149</v>
      </c>
      <c r="C961" t="s">
        <v>101</v>
      </c>
      <c r="D961" t="s">
        <v>86</v>
      </c>
      <c r="E961" s="1">
        <v>1336.5</v>
      </c>
      <c r="F961" s="1">
        <v>1336.5</v>
      </c>
      <c r="G961" t="s">
        <v>1104</v>
      </c>
      <c r="H961" t="s">
        <v>2150</v>
      </c>
      <c r="I961" t="s">
        <v>19</v>
      </c>
      <c r="J961" t="s">
        <v>916</v>
      </c>
      <c r="K961" t="s">
        <v>265</v>
      </c>
      <c r="L961" s="1">
        <v>1470.15</v>
      </c>
      <c r="M961" s="1">
        <v>1470.15</v>
      </c>
      <c r="N961" s="1">
        <v>1336.5</v>
      </c>
      <c r="O961" t="s">
        <v>265</v>
      </c>
      <c r="P961" t="s">
        <v>22</v>
      </c>
      <c r="Q961" s="4">
        <f t="shared" si="50"/>
        <v>43584</v>
      </c>
      <c r="R961" s="5">
        <f t="shared" si="51"/>
        <v>9</v>
      </c>
      <c r="S961" s="39">
        <f t="shared" si="52"/>
        <v>391716</v>
      </c>
    </row>
    <row r="962" spans="1:19">
      <c r="A962" t="s">
        <v>2151</v>
      </c>
      <c r="B962" t="s">
        <v>2152</v>
      </c>
      <c r="C962" t="s">
        <v>202</v>
      </c>
      <c r="D962" t="s">
        <v>159</v>
      </c>
      <c r="E962" s="1">
        <v>2701.2</v>
      </c>
      <c r="F962" s="1">
        <v>2665.2</v>
      </c>
      <c r="G962" t="s">
        <v>2153</v>
      </c>
      <c r="H962" t="s">
        <v>2154</v>
      </c>
      <c r="I962" t="s">
        <v>19</v>
      </c>
      <c r="J962" t="s">
        <v>194</v>
      </c>
      <c r="K962" t="s">
        <v>111</v>
      </c>
      <c r="L962" s="1">
        <v>183</v>
      </c>
      <c r="M962" s="1">
        <v>183</v>
      </c>
      <c r="N962" s="1">
        <v>150</v>
      </c>
      <c r="O962" t="s">
        <v>111</v>
      </c>
      <c r="P962" t="s">
        <v>22</v>
      </c>
      <c r="Q962" s="4">
        <f t="shared" si="50"/>
        <v>43619</v>
      </c>
      <c r="R962" s="5">
        <f t="shared" si="51"/>
        <v>-13</v>
      </c>
      <c r="S962" s="39">
        <f t="shared" si="52"/>
        <v>-566267</v>
      </c>
    </row>
    <row r="963" spans="1:19">
      <c r="A963" t="s">
        <v>2151</v>
      </c>
      <c r="B963" t="s">
        <v>2152</v>
      </c>
      <c r="C963" t="s">
        <v>202</v>
      </c>
      <c r="D963" t="s">
        <v>159</v>
      </c>
      <c r="E963" s="1">
        <v>2701.2</v>
      </c>
      <c r="F963" s="1">
        <v>2665.2</v>
      </c>
      <c r="G963" t="s">
        <v>2153</v>
      </c>
      <c r="H963" t="s">
        <v>2155</v>
      </c>
      <c r="I963" t="s">
        <v>19</v>
      </c>
      <c r="J963" t="s">
        <v>97</v>
      </c>
      <c r="K963" t="s">
        <v>145</v>
      </c>
      <c r="L963" s="1">
        <v>593.16</v>
      </c>
      <c r="M963" s="1">
        <v>593.16</v>
      </c>
      <c r="N963" s="1">
        <v>486.2</v>
      </c>
      <c r="O963" t="s">
        <v>145</v>
      </c>
      <c r="P963" t="s">
        <v>22</v>
      </c>
      <c r="Q963" s="4">
        <f t="shared" si="50"/>
        <v>43612</v>
      </c>
      <c r="R963" s="5">
        <f t="shared" si="51"/>
        <v>-6</v>
      </c>
      <c r="S963" s="39">
        <f t="shared" si="52"/>
        <v>-261312</v>
      </c>
    </row>
    <row r="964" spans="1:19">
      <c r="A964" t="s">
        <v>2151</v>
      </c>
      <c r="B964" t="s">
        <v>2152</v>
      </c>
      <c r="C964" t="s">
        <v>202</v>
      </c>
      <c r="D964" t="s">
        <v>159</v>
      </c>
      <c r="E964" s="1">
        <v>2701.2</v>
      </c>
      <c r="F964" s="1">
        <v>2665.2</v>
      </c>
      <c r="G964" t="s">
        <v>2153</v>
      </c>
      <c r="H964" t="s">
        <v>2156</v>
      </c>
      <c r="I964" t="s">
        <v>19</v>
      </c>
      <c r="J964" t="s">
        <v>97</v>
      </c>
      <c r="K964" t="s">
        <v>145</v>
      </c>
      <c r="L964" s="1">
        <v>664.9</v>
      </c>
      <c r="M964" s="1">
        <v>664.9</v>
      </c>
      <c r="N964" s="1">
        <v>545</v>
      </c>
      <c r="O964" t="s">
        <v>145</v>
      </c>
      <c r="P964" t="s">
        <v>22</v>
      </c>
      <c r="Q964" s="4">
        <f t="shared" si="50"/>
        <v>43612</v>
      </c>
      <c r="R964" s="5">
        <f t="shared" si="51"/>
        <v>-6</v>
      </c>
      <c r="S964" s="39">
        <f t="shared" si="52"/>
        <v>-261312</v>
      </c>
    </row>
    <row r="965" spans="1:19">
      <c r="A965" t="s">
        <v>2151</v>
      </c>
      <c r="B965" t="s">
        <v>2152</v>
      </c>
      <c r="C965" t="s">
        <v>202</v>
      </c>
      <c r="D965" t="s">
        <v>159</v>
      </c>
      <c r="E965" s="1">
        <v>2701.2</v>
      </c>
      <c r="F965" s="1">
        <v>2665.2</v>
      </c>
      <c r="G965" t="s">
        <v>2153</v>
      </c>
      <c r="H965" t="s">
        <v>2157</v>
      </c>
      <c r="I965" t="s">
        <v>19</v>
      </c>
      <c r="J965" t="s">
        <v>419</v>
      </c>
      <c r="K965" t="s">
        <v>265</v>
      </c>
      <c r="L965" s="1">
        <v>1567.7</v>
      </c>
      <c r="M965" s="1">
        <v>1567.7</v>
      </c>
      <c r="N965" s="1">
        <v>1285</v>
      </c>
      <c r="O965" t="s">
        <v>265</v>
      </c>
      <c r="P965" t="s">
        <v>22</v>
      </c>
      <c r="Q965" s="4">
        <f t="shared" si="50"/>
        <v>43584</v>
      </c>
      <c r="R965" s="5">
        <f t="shared" si="51"/>
        <v>22</v>
      </c>
      <c r="S965" s="39">
        <f t="shared" si="52"/>
        <v>957528</v>
      </c>
    </row>
    <row r="966" spans="1:19">
      <c r="A966" t="s">
        <v>2151</v>
      </c>
      <c r="B966" t="s">
        <v>2152</v>
      </c>
      <c r="C966" t="s">
        <v>202</v>
      </c>
      <c r="D966" t="s">
        <v>159</v>
      </c>
      <c r="E966" s="1">
        <v>2701.2</v>
      </c>
      <c r="F966" s="1">
        <v>2665.2</v>
      </c>
      <c r="G966" t="s">
        <v>2153</v>
      </c>
      <c r="H966" t="s">
        <v>2158</v>
      </c>
      <c r="I966" t="s">
        <v>19</v>
      </c>
      <c r="J966" t="s">
        <v>194</v>
      </c>
      <c r="K966" t="s">
        <v>111</v>
      </c>
      <c r="L966" s="1">
        <v>242.78</v>
      </c>
      <c r="M966" s="1">
        <v>242.78</v>
      </c>
      <c r="N966" s="1">
        <v>199</v>
      </c>
      <c r="O966" t="s">
        <v>111</v>
      </c>
      <c r="P966" t="s">
        <v>22</v>
      </c>
      <c r="Q966" s="4">
        <f t="shared" si="50"/>
        <v>43619</v>
      </c>
      <c r="R966" s="5">
        <f t="shared" si="51"/>
        <v>-13</v>
      </c>
      <c r="S966" s="39">
        <f t="shared" si="52"/>
        <v>-566267</v>
      </c>
    </row>
    <row r="967" spans="1:19">
      <c r="A967" t="s">
        <v>2159</v>
      </c>
      <c r="B967" t="s">
        <v>2160</v>
      </c>
      <c r="C967" t="s">
        <v>111</v>
      </c>
      <c r="D967" t="s">
        <v>84</v>
      </c>
      <c r="E967" s="1">
        <v>3000</v>
      </c>
      <c r="F967" s="1">
        <v>3000</v>
      </c>
      <c r="G967" t="s">
        <v>2161</v>
      </c>
      <c r="H967" t="s">
        <v>2162</v>
      </c>
      <c r="I967" t="s">
        <v>19</v>
      </c>
      <c r="J967" t="s">
        <v>185</v>
      </c>
      <c r="K967" t="s">
        <v>194</v>
      </c>
      <c r="L967" s="1">
        <v>3000</v>
      </c>
      <c r="M967" s="1">
        <v>3000</v>
      </c>
      <c r="N967" s="1">
        <v>3000</v>
      </c>
      <c r="O967" t="s">
        <v>194</v>
      </c>
      <c r="P967" t="s">
        <v>29</v>
      </c>
      <c r="Q967" s="4">
        <f t="shared" si="50"/>
        <v>43606</v>
      </c>
      <c r="R967" s="5">
        <f t="shared" si="51"/>
        <v>-47</v>
      </c>
      <c r="S967" s="39">
        <f t="shared" si="52"/>
        <v>-2046662</v>
      </c>
    </row>
    <row r="968" spans="1:19">
      <c r="A968" t="s">
        <v>2163</v>
      </c>
      <c r="B968" t="s">
        <v>2164</v>
      </c>
      <c r="C968" t="s">
        <v>111</v>
      </c>
      <c r="D968" t="s">
        <v>84</v>
      </c>
      <c r="E968" s="1">
        <v>735</v>
      </c>
      <c r="F968" s="1">
        <v>735</v>
      </c>
      <c r="G968" t="s">
        <v>2165</v>
      </c>
      <c r="H968" t="s">
        <v>2166</v>
      </c>
      <c r="I968" t="s">
        <v>19</v>
      </c>
      <c r="J968" t="s">
        <v>39</v>
      </c>
      <c r="K968" t="s">
        <v>153</v>
      </c>
      <c r="L968" s="1">
        <v>896.7</v>
      </c>
      <c r="M968" s="1">
        <v>896.7</v>
      </c>
      <c r="N968" s="1">
        <v>735</v>
      </c>
      <c r="O968" t="s">
        <v>153</v>
      </c>
      <c r="P968" t="s">
        <v>22</v>
      </c>
      <c r="Q968" s="4">
        <f t="shared" si="50"/>
        <v>43508</v>
      </c>
      <c r="R968" s="5">
        <f t="shared" si="51"/>
        <v>51</v>
      </c>
      <c r="S968" s="39">
        <f t="shared" si="52"/>
        <v>2215848</v>
      </c>
    </row>
    <row r="969" spans="1:19">
      <c r="A969" t="s">
        <v>1928</v>
      </c>
      <c r="B969" t="s">
        <v>2167</v>
      </c>
      <c r="C969" t="s">
        <v>83</v>
      </c>
      <c r="D969" t="s">
        <v>84</v>
      </c>
      <c r="E969" s="1">
        <v>1183.2</v>
      </c>
      <c r="F969" s="1">
        <v>755.45</v>
      </c>
      <c r="G969" t="s">
        <v>1930</v>
      </c>
      <c r="H969" t="s">
        <v>2168</v>
      </c>
      <c r="I969" t="s">
        <v>19</v>
      </c>
      <c r="J969" t="s">
        <v>916</v>
      </c>
      <c r="K969" t="s">
        <v>1006</v>
      </c>
      <c r="L969" s="1">
        <v>222.89</v>
      </c>
      <c r="M969" s="1">
        <v>222.89</v>
      </c>
      <c r="N969" s="1">
        <v>182.7</v>
      </c>
      <c r="O969" t="s">
        <v>1006</v>
      </c>
      <c r="P969" t="s">
        <v>22</v>
      </c>
      <c r="Q969" s="4">
        <f t="shared" si="50"/>
        <v>43582</v>
      </c>
      <c r="R969" s="5">
        <f t="shared" si="51"/>
        <v>-19</v>
      </c>
      <c r="S969" s="39">
        <f t="shared" si="52"/>
        <v>-826918</v>
      </c>
    </row>
    <row r="970" spans="1:19">
      <c r="A970" t="s">
        <v>1928</v>
      </c>
      <c r="B970" t="s">
        <v>2167</v>
      </c>
      <c r="C970" t="s">
        <v>83</v>
      </c>
      <c r="D970" t="s">
        <v>84</v>
      </c>
      <c r="E970" s="1">
        <v>1183.2</v>
      </c>
      <c r="F970" s="1">
        <v>755.45</v>
      </c>
      <c r="G970" t="s">
        <v>1930</v>
      </c>
      <c r="H970" t="s">
        <v>2169</v>
      </c>
      <c r="I970" t="s">
        <v>19</v>
      </c>
      <c r="J970" t="s">
        <v>46</v>
      </c>
      <c r="K970" t="s">
        <v>168</v>
      </c>
      <c r="L970" s="1">
        <v>698.76</v>
      </c>
      <c r="M970" s="1">
        <v>698.76</v>
      </c>
      <c r="N970" s="1">
        <v>572.75</v>
      </c>
      <c r="O970" t="s">
        <v>168</v>
      </c>
      <c r="P970" t="s">
        <v>22</v>
      </c>
      <c r="Q970" s="4">
        <f t="shared" si="50"/>
        <v>43574</v>
      </c>
      <c r="R970" s="5">
        <f t="shared" si="51"/>
        <v>-11</v>
      </c>
      <c r="S970" s="39">
        <f t="shared" si="52"/>
        <v>-478654</v>
      </c>
    </row>
    <row r="971" spans="1:19">
      <c r="A971" t="s">
        <v>1123</v>
      </c>
      <c r="B971" t="s">
        <v>2170</v>
      </c>
      <c r="C971" t="s">
        <v>203</v>
      </c>
      <c r="D971" t="s">
        <v>368</v>
      </c>
      <c r="E971" s="1">
        <v>221.4</v>
      </c>
      <c r="F971" s="1">
        <v>73.8</v>
      </c>
      <c r="G971" t="s">
        <v>1125</v>
      </c>
      <c r="H971" t="s">
        <v>2171</v>
      </c>
      <c r="I971" t="s">
        <v>19</v>
      </c>
      <c r="J971" t="s">
        <v>56</v>
      </c>
      <c r="K971" t="s">
        <v>168</v>
      </c>
      <c r="L971" s="1">
        <v>90.04</v>
      </c>
      <c r="M971" s="1">
        <v>90.04</v>
      </c>
      <c r="N971" s="1">
        <v>73.8</v>
      </c>
      <c r="O971" t="s">
        <v>168</v>
      </c>
      <c r="P971" t="s">
        <v>22</v>
      </c>
      <c r="Q971" s="4">
        <f t="shared" si="50"/>
        <v>43574</v>
      </c>
      <c r="R971" s="5">
        <f t="shared" si="51"/>
        <v>34</v>
      </c>
      <c r="S971" s="39">
        <f t="shared" si="52"/>
        <v>1479476</v>
      </c>
    </row>
    <row r="972" spans="1:19">
      <c r="A972" t="s">
        <v>2172</v>
      </c>
      <c r="B972" t="s">
        <v>2173</v>
      </c>
      <c r="C972" t="s">
        <v>221</v>
      </c>
      <c r="D972" t="s">
        <v>162</v>
      </c>
      <c r="E972" s="1">
        <v>2500</v>
      </c>
      <c r="F972" s="1">
        <v>2500</v>
      </c>
      <c r="G972" t="s">
        <v>585</v>
      </c>
      <c r="H972" t="s">
        <v>130</v>
      </c>
      <c r="I972" t="s">
        <v>19</v>
      </c>
      <c r="J972" t="s">
        <v>33</v>
      </c>
      <c r="K972" t="s">
        <v>140</v>
      </c>
      <c r="L972" s="1">
        <v>2500</v>
      </c>
      <c r="M972" s="1">
        <v>2500</v>
      </c>
      <c r="N972" s="1">
        <v>2500</v>
      </c>
      <c r="O972" t="s">
        <v>84</v>
      </c>
      <c r="P972" t="s">
        <v>29</v>
      </c>
      <c r="Q972" s="4">
        <f t="shared" si="50"/>
        <v>43627</v>
      </c>
      <c r="R972" s="5">
        <f t="shared" si="51"/>
        <v>-49</v>
      </c>
      <c r="S972" s="39">
        <f t="shared" si="52"/>
        <v>-2134783</v>
      </c>
    </row>
    <row r="973" spans="1:19">
      <c r="A973" t="s">
        <v>2174</v>
      </c>
      <c r="B973" t="s">
        <v>2175</v>
      </c>
      <c r="C973" t="s">
        <v>990</v>
      </c>
      <c r="D973" t="s">
        <v>368</v>
      </c>
      <c r="E973" s="1">
        <v>2500</v>
      </c>
      <c r="F973" s="1">
        <v>2500</v>
      </c>
      <c r="G973" t="s">
        <v>129</v>
      </c>
      <c r="H973" t="s">
        <v>450</v>
      </c>
      <c r="I973" t="s">
        <v>19</v>
      </c>
      <c r="J973" t="s">
        <v>117</v>
      </c>
      <c r="K973" t="s">
        <v>94</v>
      </c>
      <c r="L973" s="1">
        <v>2500</v>
      </c>
      <c r="M973" s="1">
        <v>2500</v>
      </c>
      <c r="N973" s="1">
        <v>2500</v>
      </c>
      <c r="O973" t="s">
        <v>162</v>
      </c>
      <c r="P973" t="s">
        <v>29</v>
      </c>
      <c r="Q973" s="4">
        <f t="shared" si="50"/>
        <v>43651</v>
      </c>
      <c r="R973" s="5">
        <f t="shared" si="51"/>
        <v>-38</v>
      </c>
      <c r="S973" s="39">
        <f t="shared" si="52"/>
        <v>-1656458</v>
      </c>
    </row>
    <row r="974" spans="1:19">
      <c r="A974" t="s">
        <v>940</v>
      </c>
      <c r="B974" t="s">
        <v>2176</v>
      </c>
      <c r="C974" t="s">
        <v>162</v>
      </c>
      <c r="D974" t="s">
        <v>86</v>
      </c>
      <c r="E974" s="1">
        <v>984</v>
      </c>
      <c r="F974" s="1">
        <v>984</v>
      </c>
      <c r="G974" t="s">
        <v>1218</v>
      </c>
      <c r="H974" t="s">
        <v>2177</v>
      </c>
      <c r="I974" t="s">
        <v>19</v>
      </c>
      <c r="J974" t="s">
        <v>419</v>
      </c>
      <c r="K974" t="s">
        <v>916</v>
      </c>
      <c r="L974" s="1">
        <v>1200.48</v>
      </c>
      <c r="M974" s="1">
        <v>663.68</v>
      </c>
      <c r="N974" s="1">
        <v>544</v>
      </c>
      <c r="O974" t="s">
        <v>916</v>
      </c>
      <c r="P974" t="s">
        <v>22</v>
      </c>
      <c r="Q974" s="4">
        <f t="shared" si="50"/>
        <v>43581</v>
      </c>
      <c r="R974" s="5">
        <f t="shared" si="51"/>
        <v>10</v>
      </c>
      <c r="S974" s="39">
        <f t="shared" si="52"/>
        <v>435210</v>
      </c>
    </row>
    <row r="975" spans="1:19">
      <c r="A975" t="s">
        <v>940</v>
      </c>
      <c r="B975" t="s">
        <v>2176</v>
      </c>
      <c r="C975" t="s">
        <v>162</v>
      </c>
      <c r="D975" t="s">
        <v>86</v>
      </c>
      <c r="E975" s="1">
        <v>984</v>
      </c>
      <c r="F975" s="1">
        <v>984</v>
      </c>
      <c r="G975" t="s">
        <v>1218</v>
      </c>
      <c r="H975" t="s">
        <v>2177</v>
      </c>
      <c r="I975" t="s">
        <v>19</v>
      </c>
      <c r="J975" t="s">
        <v>419</v>
      </c>
      <c r="K975" t="s">
        <v>916</v>
      </c>
      <c r="L975" s="1">
        <v>1200.48</v>
      </c>
      <c r="M975" s="1">
        <v>536.79999999999995</v>
      </c>
      <c r="N975" s="1">
        <v>440</v>
      </c>
      <c r="O975" t="s">
        <v>916</v>
      </c>
      <c r="P975" t="s">
        <v>22</v>
      </c>
      <c r="Q975" s="4">
        <f t="shared" si="50"/>
        <v>43581</v>
      </c>
      <c r="R975" s="5">
        <f t="shared" si="51"/>
        <v>10</v>
      </c>
      <c r="S975" s="39">
        <f t="shared" si="52"/>
        <v>435210</v>
      </c>
    </row>
    <row r="976" spans="1:19">
      <c r="A976" t="s">
        <v>2178</v>
      </c>
      <c r="B976" t="s">
        <v>2179</v>
      </c>
      <c r="C976" t="s">
        <v>108</v>
      </c>
      <c r="D976" t="s">
        <v>86</v>
      </c>
      <c r="E976" s="1">
        <v>2935</v>
      </c>
      <c r="F976" s="1">
        <v>2935</v>
      </c>
      <c r="G976" t="s">
        <v>930</v>
      </c>
      <c r="H976" t="s">
        <v>2180</v>
      </c>
      <c r="I976" t="s">
        <v>19</v>
      </c>
      <c r="J976" t="s">
        <v>39</v>
      </c>
      <c r="K976" t="s">
        <v>142</v>
      </c>
      <c r="L976" s="1">
        <v>3580.7</v>
      </c>
      <c r="M976" s="1">
        <v>3580.7</v>
      </c>
      <c r="N976" s="1">
        <v>2935</v>
      </c>
      <c r="O976" t="s">
        <v>142</v>
      </c>
      <c r="P976" t="s">
        <v>22</v>
      </c>
      <c r="Q976" s="4">
        <f t="shared" si="50"/>
        <v>43588</v>
      </c>
      <c r="R976" s="5">
        <f t="shared" si="51"/>
        <v>6</v>
      </c>
      <c r="S976" s="39">
        <f t="shared" si="52"/>
        <v>261168</v>
      </c>
    </row>
    <row r="977" spans="1:19">
      <c r="A977" t="s">
        <v>1604</v>
      </c>
      <c r="B977" t="s">
        <v>1605</v>
      </c>
      <c r="C977" t="s">
        <v>213</v>
      </c>
      <c r="D977" t="s">
        <v>162</v>
      </c>
      <c r="E977" s="1">
        <v>22130.07</v>
      </c>
      <c r="F977" s="1">
        <v>22130.07</v>
      </c>
      <c r="G977" t="s">
        <v>1547</v>
      </c>
      <c r="H977" t="s">
        <v>2181</v>
      </c>
      <c r="I977" t="s">
        <v>19</v>
      </c>
      <c r="J977" t="s">
        <v>2182</v>
      </c>
      <c r="K977" t="s">
        <v>67</v>
      </c>
      <c r="L977" s="1">
        <v>3058.13</v>
      </c>
      <c r="M977" s="1">
        <v>509.68</v>
      </c>
      <c r="N977" s="1">
        <v>463.35</v>
      </c>
      <c r="O977" t="s">
        <v>67</v>
      </c>
      <c r="P977" t="s">
        <v>22</v>
      </c>
      <c r="Q977" s="4">
        <f t="shared" si="50"/>
        <v>43567</v>
      </c>
      <c r="R977" s="5">
        <f t="shared" si="51"/>
        <v>18</v>
      </c>
      <c r="S977" s="39">
        <f t="shared" si="52"/>
        <v>783126</v>
      </c>
    </row>
    <row r="978" spans="1:19">
      <c r="A978" t="s">
        <v>1604</v>
      </c>
      <c r="B978" t="s">
        <v>1605</v>
      </c>
      <c r="C978" t="s">
        <v>213</v>
      </c>
      <c r="D978" t="s">
        <v>162</v>
      </c>
      <c r="E978" s="1">
        <v>22130.07</v>
      </c>
      <c r="F978" s="1">
        <v>22130.07</v>
      </c>
      <c r="G978" t="s">
        <v>1547</v>
      </c>
      <c r="H978" t="s">
        <v>2181</v>
      </c>
      <c r="I978" t="s">
        <v>19</v>
      </c>
      <c r="J978" t="s">
        <v>2182</v>
      </c>
      <c r="K978" t="s">
        <v>67</v>
      </c>
      <c r="L978" s="1">
        <v>3058.13</v>
      </c>
      <c r="M978" s="1">
        <v>509.69</v>
      </c>
      <c r="N978" s="1">
        <v>463.35</v>
      </c>
      <c r="O978" t="s">
        <v>67</v>
      </c>
      <c r="P978" t="s">
        <v>22</v>
      </c>
      <c r="Q978" s="4">
        <f t="shared" si="50"/>
        <v>43567</v>
      </c>
      <c r="R978" s="5">
        <f t="shared" si="51"/>
        <v>18</v>
      </c>
      <c r="S978" s="39">
        <f t="shared" si="52"/>
        <v>783126</v>
      </c>
    </row>
    <row r="979" spans="1:19">
      <c r="A979" t="s">
        <v>1604</v>
      </c>
      <c r="B979" t="s">
        <v>1605</v>
      </c>
      <c r="C979" t="s">
        <v>213</v>
      </c>
      <c r="D979" t="s">
        <v>162</v>
      </c>
      <c r="E979" s="1">
        <v>22130.07</v>
      </c>
      <c r="F979" s="1">
        <v>22130.07</v>
      </c>
      <c r="G979" t="s">
        <v>1547</v>
      </c>
      <c r="H979" t="s">
        <v>2181</v>
      </c>
      <c r="I979" t="s">
        <v>19</v>
      </c>
      <c r="J979" t="s">
        <v>2182</v>
      </c>
      <c r="K979" t="s">
        <v>67</v>
      </c>
      <c r="L979" s="1">
        <v>3058.13</v>
      </c>
      <c r="M979" s="1">
        <v>509.69</v>
      </c>
      <c r="N979" s="1">
        <v>463.35</v>
      </c>
      <c r="O979" t="s">
        <v>67</v>
      </c>
      <c r="P979" t="s">
        <v>22</v>
      </c>
      <c r="Q979" s="4">
        <f t="shared" si="50"/>
        <v>43567</v>
      </c>
      <c r="R979" s="5">
        <f t="shared" si="51"/>
        <v>18</v>
      </c>
      <c r="S979" s="39">
        <f t="shared" si="52"/>
        <v>783126</v>
      </c>
    </row>
    <row r="980" spans="1:19">
      <c r="A980" t="s">
        <v>1604</v>
      </c>
      <c r="B980" t="s">
        <v>1605</v>
      </c>
      <c r="C980" t="s">
        <v>213</v>
      </c>
      <c r="D980" t="s">
        <v>162</v>
      </c>
      <c r="E980" s="1">
        <v>22130.07</v>
      </c>
      <c r="F980" s="1">
        <v>22130.07</v>
      </c>
      <c r="G980" t="s">
        <v>1547</v>
      </c>
      <c r="H980" t="s">
        <v>2181</v>
      </c>
      <c r="I980" t="s">
        <v>19</v>
      </c>
      <c r="J980" t="s">
        <v>2182</v>
      </c>
      <c r="K980" t="s">
        <v>67</v>
      </c>
      <c r="L980" s="1">
        <v>3058.13</v>
      </c>
      <c r="M980" s="1">
        <v>509.69</v>
      </c>
      <c r="N980" s="1">
        <v>463.35</v>
      </c>
      <c r="O980" t="s">
        <v>67</v>
      </c>
      <c r="P980" t="s">
        <v>22</v>
      </c>
      <c r="Q980" s="4">
        <f t="shared" si="50"/>
        <v>43567</v>
      </c>
      <c r="R980" s="5">
        <f t="shared" si="51"/>
        <v>18</v>
      </c>
      <c r="S980" s="39">
        <f t="shared" si="52"/>
        <v>783126</v>
      </c>
    </row>
    <row r="981" spans="1:19">
      <c r="A981" t="s">
        <v>1604</v>
      </c>
      <c r="B981" t="s">
        <v>1605</v>
      </c>
      <c r="C981" t="s">
        <v>213</v>
      </c>
      <c r="D981" t="s">
        <v>162</v>
      </c>
      <c r="E981" s="1">
        <v>22130.07</v>
      </c>
      <c r="F981" s="1">
        <v>22130.07</v>
      </c>
      <c r="G981" t="s">
        <v>1547</v>
      </c>
      <c r="H981" t="s">
        <v>2181</v>
      </c>
      <c r="I981" t="s">
        <v>19</v>
      </c>
      <c r="J981" t="s">
        <v>2182</v>
      </c>
      <c r="K981" t="s">
        <v>67</v>
      </c>
      <c r="L981" s="1">
        <v>3058.13</v>
      </c>
      <c r="M981" s="1">
        <v>509.69</v>
      </c>
      <c r="N981" s="1">
        <v>463.35</v>
      </c>
      <c r="O981" t="s">
        <v>67</v>
      </c>
      <c r="P981" t="s">
        <v>22</v>
      </c>
      <c r="Q981" s="4">
        <f t="shared" si="50"/>
        <v>43567</v>
      </c>
      <c r="R981" s="5">
        <f t="shared" si="51"/>
        <v>18</v>
      </c>
      <c r="S981" s="39">
        <f t="shared" si="52"/>
        <v>783126</v>
      </c>
    </row>
    <row r="982" spans="1:19">
      <c r="A982" t="s">
        <v>1604</v>
      </c>
      <c r="B982" t="s">
        <v>1605</v>
      </c>
      <c r="C982" t="s">
        <v>213</v>
      </c>
      <c r="D982" t="s">
        <v>162</v>
      </c>
      <c r="E982" s="1">
        <v>22130.07</v>
      </c>
      <c r="F982" s="1">
        <v>22130.07</v>
      </c>
      <c r="G982" t="s">
        <v>1547</v>
      </c>
      <c r="H982" t="s">
        <v>2181</v>
      </c>
      <c r="I982" t="s">
        <v>19</v>
      </c>
      <c r="J982" t="s">
        <v>2182</v>
      </c>
      <c r="K982" t="s">
        <v>67</v>
      </c>
      <c r="L982" s="1">
        <v>3058.13</v>
      </c>
      <c r="M982" s="1">
        <v>509.69</v>
      </c>
      <c r="N982" s="1">
        <v>463.35</v>
      </c>
      <c r="O982" t="s">
        <v>67</v>
      </c>
      <c r="P982" t="s">
        <v>22</v>
      </c>
      <c r="Q982" s="4">
        <f t="shared" si="50"/>
        <v>43567</v>
      </c>
      <c r="R982" s="5">
        <f t="shared" si="51"/>
        <v>18</v>
      </c>
      <c r="S982" s="39">
        <f t="shared" si="52"/>
        <v>783126</v>
      </c>
    </row>
    <row r="983" spans="1:19">
      <c r="A983" t="s">
        <v>1604</v>
      </c>
      <c r="B983" t="s">
        <v>1605</v>
      </c>
      <c r="C983" t="s">
        <v>213</v>
      </c>
      <c r="D983" t="s">
        <v>162</v>
      </c>
      <c r="E983" s="1">
        <v>22130.07</v>
      </c>
      <c r="F983" s="1">
        <v>22130.07</v>
      </c>
      <c r="G983" t="s">
        <v>1547</v>
      </c>
      <c r="H983" t="s">
        <v>2183</v>
      </c>
      <c r="I983" t="s">
        <v>19</v>
      </c>
      <c r="J983" t="s">
        <v>40</v>
      </c>
      <c r="K983" t="s">
        <v>67</v>
      </c>
      <c r="L983" s="1">
        <v>1744.77</v>
      </c>
      <c r="M983" s="1">
        <v>872.38</v>
      </c>
      <c r="N983" s="1">
        <v>793.07</v>
      </c>
      <c r="O983" t="s">
        <v>67</v>
      </c>
      <c r="P983" t="s">
        <v>22</v>
      </c>
      <c r="Q983" s="4">
        <f t="shared" si="50"/>
        <v>43567</v>
      </c>
      <c r="R983" s="5">
        <f t="shared" si="51"/>
        <v>18</v>
      </c>
      <c r="S983" s="39">
        <f t="shared" si="52"/>
        <v>783126</v>
      </c>
    </row>
    <row r="984" spans="1:19">
      <c r="A984" t="s">
        <v>1604</v>
      </c>
      <c r="B984" t="s">
        <v>1605</v>
      </c>
      <c r="C984" t="s">
        <v>213</v>
      </c>
      <c r="D984" t="s">
        <v>162</v>
      </c>
      <c r="E984" s="1">
        <v>22130.07</v>
      </c>
      <c r="F984" s="1">
        <v>22130.07</v>
      </c>
      <c r="G984" t="s">
        <v>1547</v>
      </c>
      <c r="H984" t="s">
        <v>2183</v>
      </c>
      <c r="I984" t="s">
        <v>19</v>
      </c>
      <c r="J984" t="s">
        <v>40</v>
      </c>
      <c r="K984" t="s">
        <v>67</v>
      </c>
      <c r="L984" s="1">
        <v>1744.77</v>
      </c>
      <c r="M984" s="1">
        <v>872.39</v>
      </c>
      <c r="N984" s="1">
        <v>793.08</v>
      </c>
      <c r="O984" t="s">
        <v>67</v>
      </c>
      <c r="P984" t="s">
        <v>22</v>
      </c>
      <c r="Q984" s="4">
        <f t="shared" si="50"/>
        <v>43567</v>
      </c>
      <c r="R984" s="5">
        <f t="shared" si="51"/>
        <v>18</v>
      </c>
      <c r="S984" s="39">
        <f t="shared" si="52"/>
        <v>783126</v>
      </c>
    </row>
    <row r="985" spans="1:19">
      <c r="A985" t="s">
        <v>1604</v>
      </c>
      <c r="B985" t="s">
        <v>1605</v>
      </c>
      <c r="C985" t="s">
        <v>213</v>
      </c>
      <c r="D985" t="s">
        <v>162</v>
      </c>
      <c r="E985" s="1">
        <v>22130.07</v>
      </c>
      <c r="F985" s="1">
        <v>22130.07</v>
      </c>
      <c r="G985" t="s">
        <v>1547</v>
      </c>
      <c r="H985" t="s">
        <v>2184</v>
      </c>
      <c r="I985" t="s">
        <v>19</v>
      </c>
      <c r="J985" t="s">
        <v>939</v>
      </c>
      <c r="K985" t="s">
        <v>67</v>
      </c>
      <c r="L985" s="1">
        <v>137.5</v>
      </c>
      <c r="M985" s="1">
        <v>137.5</v>
      </c>
      <c r="N985" s="1">
        <v>125</v>
      </c>
      <c r="O985" t="s">
        <v>67</v>
      </c>
      <c r="P985" t="s">
        <v>22</v>
      </c>
      <c r="Q985" s="4">
        <f t="shared" si="50"/>
        <v>43567</v>
      </c>
      <c r="R985" s="5">
        <f t="shared" si="51"/>
        <v>18</v>
      </c>
      <c r="S985" s="39">
        <f t="shared" si="52"/>
        <v>783126</v>
      </c>
    </row>
    <row r="986" spans="1:19">
      <c r="A986" t="s">
        <v>1604</v>
      </c>
      <c r="B986" t="s">
        <v>1605</v>
      </c>
      <c r="C986" t="s">
        <v>213</v>
      </c>
      <c r="D986" t="s">
        <v>162</v>
      </c>
      <c r="E986" s="1">
        <v>22130.07</v>
      </c>
      <c r="F986" s="1">
        <v>22130.07</v>
      </c>
      <c r="G986" t="s">
        <v>1547</v>
      </c>
      <c r="H986" t="s">
        <v>2185</v>
      </c>
      <c r="I986" t="s">
        <v>19</v>
      </c>
      <c r="J986" t="s">
        <v>1962</v>
      </c>
      <c r="K986" t="s">
        <v>67</v>
      </c>
      <c r="L986" s="1">
        <v>638.54999999999995</v>
      </c>
      <c r="M986" s="1">
        <v>638.54999999999995</v>
      </c>
      <c r="N986" s="1">
        <v>580.5</v>
      </c>
      <c r="O986" t="s">
        <v>67</v>
      </c>
      <c r="P986" t="s">
        <v>22</v>
      </c>
      <c r="Q986" s="4">
        <f t="shared" si="50"/>
        <v>43567</v>
      </c>
      <c r="R986" s="5">
        <f t="shared" si="51"/>
        <v>18</v>
      </c>
      <c r="S986" s="39">
        <f t="shared" si="52"/>
        <v>783126</v>
      </c>
    </row>
    <row r="987" spans="1:19">
      <c r="A987" t="s">
        <v>1604</v>
      </c>
      <c r="B987" t="s">
        <v>1605</v>
      </c>
      <c r="C987" t="s">
        <v>213</v>
      </c>
      <c r="D987" t="s">
        <v>162</v>
      </c>
      <c r="E987" s="1">
        <v>22130.07</v>
      </c>
      <c r="F987" s="1">
        <v>22130.07</v>
      </c>
      <c r="G987" t="s">
        <v>1547</v>
      </c>
      <c r="H987" t="s">
        <v>2186</v>
      </c>
      <c r="I987" t="s">
        <v>19</v>
      </c>
      <c r="J987" t="s">
        <v>2187</v>
      </c>
      <c r="K987" t="s">
        <v>67</v>
      </c>
      <c r="L987" s="1">
        <v>1220.3399999999999</v>
      </c>
      <c r="M987" s="1">
        <v>1200.54</v>
      </c>
      <c r="N987" s="1">
        <v>1091.4000000000001</v>
      </c>
      <c r="O987" t="s">
        <v>67</v>
      </c>
      <c r="P987" t="s">
        <v>22</v>
      </c>
      <c r="Q987" s="4">
        <f t="shared" si="50"/>
        <v>43567</v>
      </c>
      <c r="R987" s="5">
        <f t="shared" si="51"/>
        <v>18</v>
      </c>
      <c r="S987" s="39">
        <f t="shared" si="52"/>
        <v>783126</v>
      </c>
    </row>
    <row r="988" spans="1:19">
      <c r="A988" t="s">
        <v>1604</v>
      </c>
      <c r="B988" t="s">
        <v>1605</v>
      </c>
      <c r="C988" t="s">
        <v>213</v>
      </c>
      <c r="D988" t="s">
        <v>162</v>
      </c>
      <c r="E988" s="1">
        <v>22130.07</v>
      </c>
      <c r="F988" s="1">
        <v>22130.07</v>
      </c>
      <c r="G988" t="s">
        <v>1547</v>
      </c>
      <c r="H988" t="s">
        <v>2186</v>
      </c>
      <c r="I988" t="s">
        <v>19</v>
      </c>
      <c r="J988" t="s">
        <v>2187</v>
      </c>
      <c r="K988" t="s">
        <v>67</v>
      </c>
      <c r="L988" s="1">
        <v>1220.3399999999999</v>
      </c>
      <c r="M988" s="1">
        <v>19.8</v>
      </c>
      <c r="N988" s="1">
        <v>18</v>
      </c>
      <c r="O988" t="s">
        <v>67</v>
      </c>
      <c r="P988" t="s">
        <v>22</v>
      </c>
      <c r="Q988" s="4">
        <f t="shared" si="50"/>
        <v>43567</v>
      </c>
      <c r="R988" s="5">
        <f t="shared" si="51"/>
        <v>18</v>
      </c>
      <c r="S988" s="39">
        <f t="shared" si="52"/>
        <v>783126</v>
      </c>
    </row>
    <row r="989" spans="1:19">
      <c r="A989" t="s">
        <v>1604</v>
      </c>
      <c r="B989" t="s">
        <v>1605</v>
      </c>
      <c r="C989" t="s">
        <v>213</v>
      </c>
      <c r="D989" t="s">
        <v>162</v>
      </c>
      <c r="E989" s="1">
        <v>22130.07</v>
      </c>
      <c r="F989" s="1">
        <v>22130.07</v>
      </c>
      <c r="G989" t="s">
        <v>1547</v>
      </c>
      <c r="H989" t="s">
        <v>2188</v>
      </c>
      <c r="I989" t="s">
        <v>19</v>
      </c>
      <c r="J989" t="s">
        <v>2189</v>
      </c>
      <c r="K989" t="s">
        <v>67</v>
      </c>
      <c r="L989" s="1">
        <v>40.92</v>
      </c>
      <c r="M989" s="1">
        <v>40.92</v>
      </c>
      <c r="N989" s="1">
        <v>37.200000000000003</v>
      </c>
      <c r="O989" t="s">
        <v>67</v>
      </c>
      <c r="P989" t="s">
        <v>22</v>
      </c>
      <c r="Q989" s="4">
        <f t="shared" si="50"/>
        <v>43567</v>
      </c>
      <c r="R989" s="5">
        <f t="shared" si="51"/>
        <v>18</v>
      </c>
      <c r="S989" s="39">
        <f t="shared" si="52"/>
        <v>783126</v>
      </c>
    </row>
    <row r="990" spans="1:19">
      <c r="A990" t="s">
        <v>1604</v>
      </c>
      <c r="B990" t="s">
        <v>1605</v>
      </c>
      <c r="C990" t="s">
        <v>213</v>
      </c>
      <c r="D990" t="s">
        <v>162</v>
      </c>
      <c r="E990" s="1">
        <v>22130.07</v>
      </c>
      <c r="F990" s="1">
        <v>22130.07</v>
      </c>
      <c r="G990" t="s">
        <v>1547</v>
      </c>
      <c r="H990" t="s">
        <v>2190</v>
      </c>
      <c r="I990" t="s">
        <v>19</v>
      </c>
      <c r="J990" t="s">
        <v>2191</v>
      </c>
      <c r="K990" t="s">
        <v>67</v>
      </c>
      <c r="L990" s="1">
        <v>1335.73</v>
      </c>
      <c r="M990" s="1">
        <v>51.48</v>
      </c>
      <c r="N990" s="1">
        <v>46.8</v>
      </c>
      <c r="O990" t="s">
        <v>67</v>
      </c>
      <c r="P990" t="s">
        <v>22</v>
      </c>
      <c r="Q990" s="4">
        <f t="shared" si="50"/>
        <v>43567</v>
      </c>
      <c r="R990" s="5">
        <f t="shared" si="51"/>
        <v>18</v>
      </c>
      <c r="S990" s="39">
        <f t="shared" si="52"/>
        <v>783126</v>
      </c>
    </row>
    <row r="991" spans="1:19">
      <c r="A991" t="s">
        <v>1604</v>
      </c>
      <c r="B991" t="s">
        <v>1605</v>
      </c>
      <c r="C991" t="s">
        <v>213</v>
      </c>
      <c r="D991" t="s">
        <v>162</v>
      </c>
      <c r="E991" s="1">
        <v>22130.07</v>
      </c>
      <c r="F991" s="1">
        <v>22130.07</v>
      </c>
      <c r="G991" t="s">
        <v>1547</v>
      </c>
      <c r="H991" t="s">
        <v>2190</v>
      </c>
      <c r="I991" t="s">
        <v>19</v>
      </c>
      <c r="J991" t="s">
        <v>2191</v>
      </c>
      <c r="K991" t="s">
        <v>67</v>
      </c>
      <c r="L991" s="1">
        <v>1335.73</v>
      </c>
      <c r="M991" s="1">
        <v>977.46</v>
      </c>
      <c r="N991" s="1">
        <v>888.6</v>
      </c>
      <c r="O991" t="s">
        <v>67</v>
      </c>
      <c r="P991" t="s">
        <v>22</v>
      </c>
      <c r="Q991" s="4">
        <f t="shared" si="50"/>
        <v>43567</v>
      </c>
      <c r="R991" s="5">
        <f t="shared" si="51"/>
        <v>18</v>
      </c>
      <c r="S991" s="39">
        <f t="shared" si="52"/>
        <v>783126</v>
      </c>
    </row>
    <row r="992" spans="1:19">
      <c r="A992" t="s">
        <v>1604</v>
      </c>
      <c r="B992" t="s">
        <v>1605</v>
      </c>
      <c r="C992" t="s">
        <v>213</v>
      </c>
      <c r="D992" t="s">
        <v>162</v>
      </c>
      <c r="E992" s="1">
        <v>22130.07</v>
      </c>
      <c r="F992" s="1">
        <v>22130.07</v>
      </c>
      <c r="G992" t="s">
        <v>1547</v>
      </c>
      <c r="H992" t="s">
        <v>2190</v>
      </c>
      <c r="I992" t="s">
        <v>19</v>
      </c>
      <c r="J992" t="s">
        <v>2191</v>
      </c>
      <c r="K992" t="s">
        <v>67</v>
      </c>
      <c r="L992" s="1">
        <v>1335.73</v>
      </c>
      <c r="M992" s="1">
        <v>55</v>
      </c>
      <c r="N992" s="1">
        <v>50</v>
      </c>
      <c r="O992" t="s">
        <v>67</v>
      </c>
      <c r="P992" t="s">
        <v>22</v>
      </c>
      <c r="Q992" s="4">
        <f t="shared" si="50"/>
        <v>43567</v>
      </c>
      <c r="R992" s="5">
        <f t="shared" si="51"/>
        <v>18</v>
      </c>
      <c r="S992" s="39">
        <f t="shared" si="52"/>
        <v>783126</v>
      </c>
    </row>
    <row r="993" spans="1:19">
      <c r="A993" t="s">
        <v>1604</v>
      </c>
      <c r="B993" t="s">
        <v>1605</v>
      </c>
      <c r="C993" t="s">
        <v>213</v>
      </c>
      <c r="D993" t="s">
        <v>162</v>
      </c>
      <c r="E993" s="1">
        <v>22130.07</v>
      </c>
      <c r="F993" s="1">
        <v>22130.07</v>
      </c>
      <c r="G993" t="s">
        <v>1547</v>
      </c>
      <c r="H993" t="s">
        <v>2190</v>
      </c>
      <c r="I993" t="s">
        <v>19</v>
      </c>
      <c r="J993" t="s">
        <v>2191</v>
      </c>
      <c r="K993" t="s">
        <v>67</v>
      </c>
      <c r="L993" s="1">
        <v>1335.73</v>
      </c>
      <c r="M993" s="1">
        <v>251.79</v>
      </c>
      <c r="N993" s="1">
        <v>228.9</v>
      </c>
      <c r="O993" t="s">
        <v>67</v>
      </c>
      <c r="P993" t="s">
        <v>22</v>
      </c>
      <c r="Q993" s="4">
        <f t="shared" si="50"/>
        <v>43567</v>
      </c>
      <c r="R993" s="5">
        <f t="shared" si="51"/>
        <v>18</v>
      </c>
      <c r="S993" s="39">
        <f t="shared" si="52"/>
        <v>783126</v>
      </c>
    </row>
    <row r="994" spans="1:19">
      <c r="A994" t="s">
        <v>1604</v>
      </c>
      <c r="B994" t="s">
        <v>1605</v>
      </c>
      <c r="C994" t="s">
        <v>213</v>
      </c>
      <c r="D994" t="s">
        <v>162</v>
      </c>
      <c r="E994" s="1">
        <v>22130.07</v>
      </c>
      <c r="F994" s="1">
        <v>22130.07</v>
      </c>
      <c r="G994" t="s">
        <v>1547</v>
      </c>
      <c r="H994" t="s">
        <v>2192</v>
      </c>
      <c r="I994" t="s">
        <v>19</v>
      </c>
      <c r="J994" t="s">
        <v>1508</v>
      </c>
      <c r="K994" t="s">
        <v>67</v>
      </c>
      <c r="L994" s="1">
        <v>554.4</v>
      </c>
      <c r="M994" s="1">
        <v>554.4</v>
      </c>
      <c r="N994" s="1">
        <v>504</v>
      </c>
      <c r="O994" t="s">
        <v>67</v>
      </c>
      <c r="P994" t="s">
        <v>22</v>
      </c>
      <c r="Q994" s="4">
        <f t="shared" si="50"/>
        <v>43567</v>
      </c>
      <c r="R994" s="5">
        <f t="shared" si="51"/>
        <v>18</v>
      </c>
      <c r="S994" s="39">
        <f t="shared" si="52"/>
        <v>783126</v>
      </c>
    </row>
    <row r="995" spans="1:19">
      <c r="A995" t="s">
        <v>1604</v>
      </c>
      <c r="B995" t="s">
        <v>1605</v>
      </c>
      <c r="C995" t="s">
        <v>213</v>
      </c>
      <c r="D995" t="s">
        <v>162</v>
      </c>
      <c r="E995" s="1">
        <v>22130.07</v>
      </c>
      <c r="F995" s="1">
        <v>22130.07</v>
      </c>
      <c r="G995" t="s">
        <v>1547</v>
      </c>
      <c r="H995" t="s">
        <v>2193</v>
      </c>
      <c r="I995" t="s">
        <v>19</v>
      </c>
      <c r="J995" t="s">
        <v>1960</v>
      </c>
      <c r="K995" t="s">
        <v>67</v>
      </c>
      <c r="L995" s="1">
        <v>1034.77</v>
      </c>
      <c r="M995" s="1">
        <v>43.23</v>
      </c>
      <c r="N995" s="1">
        <v>39.299999999999997</v>
      </c>
      <c r="O995" t="s">
        <v>67</v>
      </c>
      <c r="P995" t="s">
        <v>22</v>
      </c>
      <c r="Q995" s="4">
        <f t="shared" si="50"/>
        <v>43567</v>
      </c>
      <c r="R995" s="5">
        <f t="shared" si="51"/>
        <v>18</v>
      </c>
      <c r="S995" s="39">
        <f t="shared" si="52"/>
        <v>783126</v>
      </c>
    </row>
    <row r="996" spans="1:19">
      <c r="A996" t="s">
        <v>1604</v>
      </c>
      <c r="B996" t="s">
        <v>1605</v>
      </c>
      <c r="C996" t="s">
        <v>213</v>
      </c>
      <c r="D996" t="s">
        <v>162</v>
      </c>
      <c r="E996" s="1">
        <v>22130.07</v>
      </c>
      <c r="F996" s="1">
        <v>22130.07</v>
      </c>
      <c r="G996" t="s">
        <v>1547</v>
      </c>
      <c r="H996" t="s">
        <v>2193</v>
      </c>
      <c r="I996" t="s">
        <v>19</v>
      </c>
      <c r="J996" t="s">
        <v>1960</v>
      </c>
      <c r="K996" t="s">
        <v>67</v>
      </c>
      <c r="L996" s="1">
        <v>1034.77</v>
      </c>
      <c r="M996" s="1">
        <v>137.5</v>
      </c>
      <c r="N996" s="1">
        <v>125</v>
      </c>
      <c r="O996" t="s">
        <v>67</v>
      </c>
      <c r="P996" t="s">
        <v>22</v>
      </c>
      <c r="Q996" s="4">
        <f t="shared" si="50"/>
        <v>43567</v>
      </c>
      <c r="R996" s="5">
        <f t="shared" si="51"/>
        <v>18</v>
      </c>
      <c r="S996" s="39">
        <f t="shared" si="52"/>
        <v>783126</v>
      </c>
    </row>
    <row r="997" spans="1:19">
      <c r="A997" t="s">
        <v>1604</v>
      </c>
      <c r="B997" t="s">
        <v>1605</v>
      </c>
      <c r="C997" t="s">
        <v>213</v>
      </c>
      <c r="D997" t="s">
        <v>162</v>
      </c>
      <c r="E997" s="1">
        <v>22130.07</v>
      </c>
      <c r="F997" s="1">
        <v>22130.07</v>
      </c>
      <c r="G997" t="s">
        <v>1547</v>
      </c>
      <c r="H997" t="s">
        <v>2193</v>
      </c>
      <c r="I997" t="s">
        <v>19</v>
      </c>
      <c r="J997" t="s">
        <v>1960</v>
      </c>
      <c r="K997" t="s">
        <v>67</v>
      </c>
      <c r="L997" s="1">
        <v>1034.77</v>
      </c>
      <c r="M997" s="1">
        <v>854.04</v>
      </c>
      <c r="N997" s="1">
        <v>776.4</v>
      </c>
      <c r="O997" t="s">
        <v>67</v>
      </c>
      <c r="P997" t="s">
        <v>22</v>
      </c>
      <c r="Q997" s="4">
        <f t="shared" si="50"/>
        <v>43567</v>
      </c>
      <c r="R997" s="5">
        <f t="shared" si="51"/>
        <v>18</v>
      </c>
      <c r="S997" s="39">
        <f t="shared" si="52"/>
        <v>783126</v>
      </c>
    </row>
    <row r="998" spans="1:19">
      <c r="A998" t="s">
        <v>1604</v>
      </c>
      <c r="B998" t="s">
        <v>1605</v>
      </c>
      <c r="C998" t="s">
        <v>213</v>
      </c>
      <c r="D998" t="s">
        <v>162</v>
      </c>
      <c r="E998" s="1">
        <v>22130.07</v>
      </c>
      <c r="F998" s="1">
        <v>22130.07</v>
      </c>
      <c r="G998" t="s">
        <v>1547</v>
      </c>
      <c r="H998" t="s">
        <v>2194</v>
      </c>
      <c r="I998" t="s">
        <v>19</v>
      </c>
      <c r="J998" t="s">
        <v>2195</v>
      </c>
      <c r="K998" t="s">
        <v>67</v>
      </c>
      <c r="L998" s="1">
        <v>39.6</v>
      </c>
      <c r="M998" s="1">
        <v>39.6</v>
      </c>
      <c r="N998" s="1">
        <v>36</v>
      </c>
      <c r="O998" t="s">
        <v>67</v>
      </c>
      <c r="P998" t="s">
        <v>22</v>
      </c>
      <c r="Q998" s="4">
        <f t="shared" si="50"/>
        <v>43567</v>
      </c>
      <c r="R998" s="5">
        <f t="shared" si="51"/>
        <v>18</v>
      </c>
      <c r="S998" s="39">
        <f t="shared" si="52"/>
        <v>783126</v>
      </c>
    </row>
    <row r="999" spans="1:19">
      <c r="A999" t="s">
        <v>1604</v>
      </c>
      <c r="B999" t="s">
        <v>1605</v>
      </c>
      <c r="C999" t="s">
        <v>213</v>
      </c>
      <c r="D999" t="s">
        <v>162</v>
      </c>
      <c r="E999" s="1">
        <v>22130.07</v>
      </c>
      <c r="F999" s="1">
        <v>22130.07</v>
      </c>
      <c r="G999" t="s">
        <v>1547</v>
      </c>
      <c r="H999" t="s">
        <v>2196</v>
      </c>
      <c r="I999" t="s">
        <v>19</v>
      </c>
      <c r="J999" t="s">
        <v>58</v>
      </c>
      <c r="K999" t="s">
        <v>67</v>
      </c>
      <c r="L999" s="1">
        <v>161.69999999999999</v>
      </c>
      <c r="M999" s="1">
        <v>63.8</v>
      </c>
      <c r="N999" s="1">
        <v>58</v>
      </c>
      <c r="O999" t="s">
        <v>67</v>
      </c>
      <c r="P999" t="s">
        <v>22</v>
      </c>
      <c r="Q999" s="4">
        <f t="shared" si="50"/>
        <v>43567</v>
      </c>
      <c r="R999" s="5">
        <f t="shared" si="51"/>
        <v>18</v>
      </c>
      <c r="S999" s="39">
        <f t="shared" si="52"/>
        <v>783126</v>
      </c>
    </row>
    <row r="1000" spans="1:19">
      <c r="A1000" t="s">
        <v>1604</v>
      </c>
      <c r="B1000" t="s">
        <v>1605</v>
      </c>
      <c r="C1000" t="s">
        <v>213</v>
      </c>
      <c r="D1000" t="s">
        <v>162</v>
      </c>
      <c r="E1000" s="1">
        <v>22130.07</v>
      </c>
      <c r="F1000" s="1">
        <v>22130.07</v>
      </c>
      <c r="G1000" t="s">
        <v>1547</v>
      </c>
      <c r="H1000" t="s">
        <v>2196</v>
      </c>
      <c r="I1000" t="s">
        <v>19</v>
      </c>
      <c r="J1000" t="s">
        <v>58</v>
      </c>
      <c r="K1000" t="s">
        <v>67</v>
      </c>
      <c r="L1000" s="1">
        <v>161.69999999999999</v>
      </c>
      <c r="M1000" s="1">
        <v>97.9</v>
      </c>
      <c r="N1000" s="1">
        <v>89</v>
      </c>
      <c r="O1000" t="s">
        <v>67</v>
      </c>
      <c r="P1000" t="s">
        <v>22</v>
      </c>
      <c r="Q1000" s="4">
        <f t="shared" si="50"/>
        <v>43567</v>
      </c>
      <c r="R1000" s="5">
        <f t="shared" si="51"/>
        <v>18</v>
      </c>
      <c r="S1000" s="39">
        <f t="shared" si="52"/>
        <v>783126</v>
      </c>
    </row>
    <row r="1001" spans="1:19">
      <c r="A1001" t="s">
        <v>1604</v>
      </c>
      <c r="B1001" t="s">
        <v>1605</v>
      </c>
      <c r="C1001" t="s">
        <v>213</v>
      </c>
      <c r="D1001" t="s">
        <v>162</v>
      </c>
      <c r="E1001" s="1">
        <v>22130.07</v>
      </c>
      <c r="F1001" s="1">
        <v>22130.07</v>
      </c>
      <c r="G1001" t="s">
        <v>1547</v>
      </c>
      <c r="H1001" t="s">
        <v>2197</v>
      </c>
      <c r="I1001" t="s">
        <v>19</v>
      </c>
      <c r="J1001" t="s">
        <v>641</v>
      </c>
      <c r="K1001" t="s">
        <v>67</v>
      </c>
      <c r="L1001" s="1">
        <v>842.58</v>
      </c>
      <c r="M1001" s="1">
        <v>801.46</v>
      </c>
      <c r="N1001" s="1">
        <v>728.6</v>
      </c>
      <c r="O1001" t="s">
        <v>67</v>
      </c>
      <c r="P1001" t="s">
        <v>22</v>
      </c>
      <c r="Q1001" s="4">
        <f t="shared" si="50"/>
        <v>43567</v>
      </c>
      <c r="R1001" s="5">
        <f t="shared" si="51"/>
        <v>18</v>
      </c>
      <c r="S1001" s="39">
        <f t="shared" si="52"/>
        <v>783126</v>
      </c>
    </row>
    <row r="1002" spans="1:19">
      <c r="A1002" t="s">
        <v>1604</v>
      </c>
      <c r="B1002" t="s">
        <v>1605</v>
      </c>
      <c r="C1002" t="s">
        <v>213</v>
      </c>
      <c r="D1002" t="s">
        <v>162</v>
      </c>
      <c r="E1002" s="1">
        <v>22130.07</v>
      </c>
      <c r="F1002" s="1">
        <v>22130.07</v>
      </c>
      <c r="G1002" t="s">
        <v>1547</v>
      </c>
      <c r="H1002" t="s">
        <v>2197</v>
      </c>
      <c r="I1002" t="s">
        <v>19</v>
      </c>
      <c r="J1002" t="s">
        <v>641</v>
      </c>
      <c r="K1002" t="s">
        <v>67</v>
      </c>
      <c r="L1002" s="1">
        <v>842.58</v>
      </c>
      <c r="M1002" s="1">
        <v>19.8</v>
      </c>
      <c r="N1002" s="1">
        <v>18</v>
      </c>
      <c r="O1002" t="s">
        <v>67</v>
      </c>
      <c r="P1002" t="s">
        <v>22</v>
      </c>
      <c r="Q1002" s="4">
        <f t="shared" si="50"/>
        <v>43567</v>
      </c>
      <c r="R1002" s="5">
        <f t="shared" si="51"/>
        <v>18</v>
      </c>
      <c r="S1002" s="39">
        <f t="shared" si="52"/>
        <v>783126</v>
      </c>
    </row>
    <row r="1003" spans="1:19">
      <c r="A1003" t="s">
        <v>1604</v>
      </c>
      <c r="B1003" t="s">
        <v>1605</v>
      </c>
      <c r="C1003" t="s">
        <v>213</v>
      </c>
      <c r="D1003" t="s">
        <v>162</v>
      </c>
      <c r="E1003" s="1">
        <v>22130.07</v>
      </c>
      <c r="F1003" s="1">
        <v>22130.07</v>
      </c>
      <c r="G1003" t="s">
        <v>1547</v>
      </c>
      <c r="H1003" t="s">
        <v>2197</v>
      </c>
      <c r="I1003" t="s">
        <v>19</v>
      </c>
      <c r="J1003" t="s">
        <v>641</v>
      </c>
      <c r="K1003" t="s">
        <v>67</v>
      </c>
      <c r="L1003" s="1">
        <v>842.58</v>
      </c>
      <c r="M1003" s="1">
        <v>21.32</v>
      </c>
      <c r="N1003" s="1">
        <v>19.38</v>
      </c>
      <c r="O1003" t="s">
        <v>67</v>
      </c>
      <c r="P1003" t="s">
        <v>22</v>
      </c>
      <c r="Q1003" s="4">
        <f t="shared" si="50"/>
        <v>43567</v>
      </c>
      <c r="R1003" s="5">
        <f t="shared" si="51"/>
        <v>18</v>
      </c>
      <c r="S1003" s="39">
        <f t="shared" si="52"/>
        <v>783126</v>
      </c>
    </row>
    <row r="1004" spans="1:19">
      <c r="A1004" t="s">
        <v>1604</v>
      </c>
      <c r="B1004" t="s">
        <v>1605</v>
      </c>
      <c r="C1004" t="s">
        <v>213</v>
      </c>
      <c r="D1004" t="s">
        <v>162</v>
      </c>
      <c r="E1004" s="1">
        <v>22130.07</v>
      </c>
      <c r="F1004" s="1">
        <v>22130.07</v>
      </c>
      <c r="G1004" t="s">
        <v>1547</v>
      </c>
      <c r="H1004" t="s">
        <v>2198</v>
      </c>
      <c r="I1004" t="s">
        <v>19</v>
      </c>
      <c r="J1004" t="s">
        <v>1811</v>
      </c>
      <c r="K1004" t="s">
        <v>67</v>
      </c>
      <c r="L1004" s="1">
        <v>2012.89</v>
      </c>
      <c r="M1004" s="1">
        <v>43.23</v>
      </c>
      <c r="N1004" s="1">
        <v>39.299999999999997</v>
      </c>
      <c r="O1004" t="s">
        <v>67</v>
      </c>
      <c r="P1004" t="s">
        <v>22</v>
      </c>
      <c r="Q1004" s="4">
        <f t="shared" si="50"/>
        <v>43567</v>
      </c>
      <c r="R1004" s="5">
        <f t="shared" si="51"/>
        <v>18</v>
      </c>
      <c r="S1004" s="39">
        <f t="shared" si="52"/>
        <v>783126</v>
      </c>
    </row>
    <row r="1005" spans="1:19">
      <c r="A1005" t="s">
        <v>1604</v>
      </c>
      <c r="B1005" t="s">
        <v>1605</v>
      </c>
      <c r="C1005" t="s">
        <v>213</v>
      </c>
      <c r="D1005" t="s">
        <v>162</v>
      </c>
      <c r="E1005" s="1">
        <v>22130.07</v>
      </c>
      <c r="F1005" s="1">
        <v>22130.07</v>
      </c>
      <c r="G1005" t="s">
        <v>1547</v>
      </c>
      <c r="H1005" t="s">
        <v>2198</v>
      </c>
      <c r="I1005" t="s">
        <v>19</v>
      </c>
      <c r="J1005" t="s">
        <v>1811</v>
      </c>
      <c r="K1005" t="s">
        <v>67</v>
      </c>
      <c r="L1005" s="1">
        <v>2012.89</v>
      </c>
      <c r="M1005" s="1">
        <v>257.73</v>
      </c>
      <c r="N1005" s="1">
        <v>234.3</v>
      </c>
      <c r="O1005" t="s">
        <v>67</v>
      </c>
      <c r="P1005" t="s">
        <v>22</v>
      </c>
      <c r="Q1005" s="4">
        <f t="shared" si="50"/>
        <v>43567</v>
      </c>
      <c r="R1005" s="5">
        <f t="shared" si="51"/>
        <v>18</v>
      </c>
      <c r="S1005" s="39">
        <f t="shared" si="52"/>
        <v>783126</v>
      </c>
    </row>
    <row r="1006" spans="1:19">
      <c r="A1006" t="s">
        <v>1604</v>
      </c>
      <c r="B1006" t="s">
        <v>1605</v>
      </c>
      <c r="C1006" t="s">
        <v>213</v>
      </c>
      <c r="D1006" t="s">
        <v>162</v>
      </c>
      <c r="E1006" s="1">
        <v>22130.07</v>
      </c>
      <c r="F1006" s="1">
        <v>22130.07</v>
      </c>
      <c r="G1006" t="s">
        <v>1547</v>
      </c>
      <c r="H1006" t="s">
        <v>2198</v>
      </c>
      <c r="I1006" t="s">
        <v>19</v>
      </c>
      <c r="J1006" t="s">
        <v>1811</v>
      </c>
      <c r="K1006" t="s">
        <v>67</v>
      </c>
      <c r="L1006" s="1">
        <v>2012.89</v>
      </c>
      <c r="M1006" s="1">
        <v>237.93</v>
      </c>
      <c r="N1006" s="1">
        <v>216.3</v>
      </c>
      <c r="O1006" t="s">
        <v>67</v>
      </c>
      <c r="P1006" t="s">
        <v>22</v>
      </c>
      <c r="Q1006" s="4">
        <f t="shared" si="50"/>
        <v>43567</v>
      </c>
      <c r="R1006" s="5">
        <f t="shared" si="51"/>
        <v>18</v>
      </c>
      <c r="S1006" s="39">
        <f t="shared" si="52"/>
        <v>783126</v>
      </c>
    </row>
    <row r="1007" spans="1:19">
      <c r="A1007" t="s">
        <v>1604</v>
      </c>
      <c r="B1007" t="s">
        <v>1605</v>
      </c>
      <c r="C1007" t="s">
        <v>213</v>
      </c>
      <c r="D1007" t="s">
        <v>162</v>
      </c>
      <c r="E1007" s="1">
        <v>22130.07</v>
      </c>
      <c r="F1007" s="1">
        <v>22130.07</v>
      </c>
      <c r="G1007" t="s">
        <v>1547</v>
      </c>
      <c r="H1007" t="s">
        <v>2198</v>
      </c>
      <c r="I1007" t="s">
        <v>19</v>
      </c>
      <c r="J1007" t="s">
        <v>1811</v>
      </c>
      <c r="K1007" t="s">
        <v>67</v>
      </c>
      <c r="L1007" s="1">
        <v>2012.89</v>
      </c>
      <c r="M1007" s="1">
        <v>1474</v>
      </c>
      <c r="N1007" s="1">
        <v>1340</v>
      </c>
      <c r="O1007" t="s">
        <v>67</v>
      </c>
      <c r="P1007" t="s">
        <v>22</v>
      </c>
      <c r="Q1007" s="4">
        <f t="shared" ref="Q1007:Q1069" si="53">O1007+60</f>
        <v>43567</v>
      </c>
      <c r="R1007" s="5">
        <f t="shared" ref="R1007:R1069" si="54">C1007-Q1007</f>
        <v>18</v>
      </c>
      <c r="S1007" s="39">
        <f t="shared" ref="S1007:S1069" si="55">R1007*O1007</f>
        <v>783126</v>
      </c>
    </row>
    <row r="1008" spans="1:19">
      <c r="A1008" t="s">
        <v>1604</v>
      </c>
      <c r="B1008" t="s">
        <v>1605</v>
      </c>
      <c r="C1008" t="s">
        <v>213</v>
      </c>
      <c r="D1008" t="s">
        <v>162</v>
      </c>
      <c r="E1008" s="1">
        <v>22130.07</v>
      </c>
      <c r="F1008" s="1">
        <v>22130.07</v>
      </c>
      <c r="G1008" t="s">
        <v>1547</v>
      </c>
      <c r="H1008" t="s">
        <v>2199</v>
      </c>
      <c r="I1008" t="s">
        <v>19</v>
      </c>
      <c r="J1008" t="s">
        <v>2200</v>
      </c>
      <c r="K1008" t="s">
        <v>67</v>
      </c>
      <c r="L1008" s="1">
        <v>1088.67</v>
      </c>
      <c r="M1008" s="1">
        <v>25.74</v>
      </c>
      <c r="N1008" s="1">
        <v>23.4</v>
      </c>
      <c r="O1008" t="s">
        <v>67</v>
      </c>
      <c r="P1008" t="s">
        <v>22</v>
      </c>
      <c r="Q1008" s="4">
        <f t="shared" si="53"/>
        <v>43567</v>
      </c>
      <c r="R1008" s="5">
        <f t="shared" si="54"/>
        <v>18</v>
      </c>
      <c r="S1008" s="39">
        <f t="shared" si="55"/>
        <v>783126</v>
      </c>
    </row>
    <row r="1009" spans="1:19">
      <c r="A1009" t="s">
        <v>1604</v>
      </c>
      <c r="B1009" t="s">
        <v>1605</v>
      </c>
      <c r="C1009" t="s">
        <v>213</v>
      </c>
      <c r="D1009" t="s">
        <v>162</v>
      </c>
      <c r="E1009" s="1">
        <v>22130.07</v>
      </c>
      <c r="F1009" s="1">
        <v>22130.07</v>
      </c>
      <c r="G1009" t="s">
        <v>1547</v>
      </c>
      <c r="H1009" t="s">
        <v>2199</v>
      </c>
      <c r="I1009" t="s">
        <v>19</v>
      </c>
      <c r="J1009" t="s">
        <v>2200</v>
      </c>
      <c r="K1009" t="s">
        <v>67</v>
      </c>
      <c r="L1009" s="1">
        <v>1088.67</v>
      </c>
      <c r="M1009" s="1">
        <v>237.93</v>
      </c>
      <c r="N1009" s="1">
        <v>216.3</v>
      </c>
      <c r="O1009" t="s">
        <v>67</v>
      </c>
      <c r="P1009" t="s">
        <v>22</v>
      </c>
      <c r="Q1009" s="4">
        <f t="shared" si="53"/>
        <v>43567</v>
      </c>
      <c r="R1009" s="5">
        <f t="shared" si="54"/>
        <v>18</v>
      </c>
      <c r="S1009" s="39">
        <f t="shared" si="55"/>
        <v>783126</v>
      </c>
    </row>
    <row r="1010" spans="1:19">
      <c r="A1010" t="s">
        <v>1604</v>
      </c>
      <c r="B1010" t="s">
        <v>1605</v>
      </c>
      <c r="C1010" t="s">
        <v>213</v>
      </c>
      <c r="D1010" t="s">
        <v>162</v>
      </c>
      <c r="E1010" s="1">
        <v>22130.07</v>
      </c>
      <c r="F1010" s="1">
        <v>22130.07</v>
      </c>
      <c r="G1010" t="s">
        <v>1547</v>
      </c>
      <c r="H1010" t="s">
        <v>2199</v>
      </c>
      <c r="I1010" t="s">
        <v>19</v>
      </c>
      <c r="J1010" t="s">
        <v>2200</v>
      </c>
      <c r="K1010" t="s">
        <v>67</v>
      </c>
      <c r="L1010" s="1">
        <v>1088.67</v>
      </c>
      <c r="M1010" s="1">
        <v>825</v>
      </c>
      <c r="N1010" s="1">
        <v>750</v>
      </c>
      <c r="O1010" t="s">
        <v>67</v>
      </c>
      <c r="P1010" t="s">
        <v>22</v>
      </c>
      <c r="Q1010" s="4">
        <f t="shared" si="53"/>
        <v>43567</v>
      </c>
      <c r="R1010" s="5">
        <f t="shared" si="54"/>
        <v>18</v>
      </c>
      <c r="S1010" s="39">
        <f t="shared" si="55"/>
        <v>783126</v>
      </c>
    </row>
    <row r="1011" spans="1:19">
      <c r="A1011" t="s">
        <v>2201</v>
      </c>
      <c r="B1011" t="s">
        <v>2202</v>
      </c>
      <c r="C1011" t="s">
        <v>159</v>
      </c>
      <c r="D1011" t="s">
        <v>368</v>
      </c>
      <c r="E1011" s="1">
        <v>2728.88</v>
      </c>
      <c r="F1011" s="1">
        <v>2728.88</v>
      </c>
      <c r="G1011" t="s">
        <v>2203</v>
      </c>
      <c r="H1011" t="s">
        <v>103</v>
      </c>
      <c r="I1011" t="s">
        <v>19</v>
      </c>
      <c r="J1011" t="s">
        <v>493</v>
      </c>
      <c r="K1011" t="s">
        <v>112</v>
      </c>
      <c r="L1011" s="1">
        <v>4121.8999999999996</v>
      </c>
      <c r="M1011" s="1">
        <v>3472.17</v>
      </c>
      <c r="N1011" s="1">
        <v>2728.88</v>
      </c>
      <c r="O1011" t="s">
        <v>83</v>
      </c>
      <c r="P1011" t="s">
        <v>29</v>
      </c>
      <c r="Q1011" s="4">
        <f t="shared" si="53"/>
        <v>43623</v>
      </c>
      <c r="R1011" s="5">
        <f t="shared" si="54"/>
        <v>-11</v>
      </c>
      <c r="S1011" s="39">
        <f t="shared" si="55"/>
        <v>-479193</v>
      </c>
    </row>
    <row r="1012" spans="1:19">
      <c r="A1012" t="s">
        <v>2204</v>
      </c>
      <c r="B1012" t="s">
        <v>2205</v>
      </c>
      <c r="C1012" t="s">
        <v>213</v>
      </c>
      <c r="D1012" t="s">
        <v>162</v>
      </c>
      <c r="E1012" s="1">
        <v>4190.1899999999996</v>
      </c>
      <c r="F1012" s="1">
        <v>4190.1899999999996</v>
      </c>
      <c r="G1012" t="s">
        <v>1547</v>
      </c>
      <c r="H1012" t="s">
        <v>2206</v>
      </c>
      <c r="I1012" t="s">
        <v>19</v>
      </c>
      <c r="J1012" t="s">
        <v>291</v>
      </c>
      <c r="K1012" t="s">
        <v>740</v>
      </c>
      <c r="L1012" s="1">
        <v>198</v>
      </c>
      <c r="M1012" s="1">
        <v>198</v>
      </c>
      <c r="N1012" s="1">
        <v>180</v>
      </c>
      <c r="O1012" t="s">
        <v>740</v>
      </c>
      <c r="P1012" t="s">
        <v>22</v>
      </c>
      <c r="Q1012" s="4">
        <f t="shared" si="53"/>
        <v>43577</v>
      </c>
      <c r="R1012" s="5">
        <f t="shared" si="54"/>
        <v>8</v>
      </c>
      <c r="S1012" s="39">
        <f t="shared" si="55"/>
        <v>348136</v>
      </c>
    </row>
    <row r="1013" spans="1:19">
      <c r="A1013" t="s">
        <v>2204</v>
      </c>
      <c r="B1013" t="s">
        <v>2205</v>
      </c>
      <c r="C1013" t="s">
        <v>213</v>
      </c>
      <c r="D1013" t="s">
        <v>162</v>
      </c>
      <c r="E1013" s="1">
        <v>4190.1899999999996</v>
      </c>
      <c r="F1013" s="1">
        <v>4190.1899999999996</v>
      </c>
      <c r="G1013" t="s">
        <v>1547</v>
      </c>
      <c r="H1013" t="s">
        <v>2207</v>
      </c>
      <c r="I1013" t="s">
        <v>19</v>
      </c>
      <c r="J1013" t="s">
        <v>89</v>
      </c>
      <c r="K1013" t="s">
        <v>740</v>
      </c>
      <c r="L1013" s="1">
        <v>4411.1400000000003</v>
      </c>
      <c r="M1013" s="1">
        <v>294.08</v>
      </c>
      <c r="N1013" s="1">
        <v>267.35000000000002</v>
      </c>
      <c r="O1013" t="s">
        <v>740</v>
      </c>
      <c r="P1013" t="s">
        <v>22</v>
      </c>
      <c r="Q1013" s="4">
        <f t="shared" si="53"/>
        <v>43577</v>
      </c>
      <c r="R1013" s="5">
        <f t="shared" si="54"/>
        <v>8</v>
      </c>
      <c r="S1013" s="39">
        <f t="shared" si="55"/>
        <v>348136</v>
      </c>
    </row>
    <row r="1014" spans="1:19">
      <c r="A1014" t="s">
        <v>2204</v>
      </c>
      <c r="B1014" t="s">
        <v>2205</v>
      </c>
      <c r="C1014" t="s">
        <v>213</v>
      </c>
      <c r="D1014" t="s">
        <v>162</v>
      </c>
      <c r="E1014" s="1">
        <v>4190.1899999999996</v>
      </c>
      <c r="F1014" s="1">
        <v>4190.1899999999996</v>
      </c>
      <c r="G1014" t="s">
        <v>1547</v>
      </c>
      <c r="H1014" t="s">
        <v>2207</v>
      </c>
      <c r="I1014" t="s">
        <v>19</v>
      </c>
      <c r="J1014" t="s">
        <v>89</v>
      </c>
      <c r="K1014" t="s">
        <v>740</v>
      </c>
      <c r="L1014" s="1">
        <v>4411.1400000000003</v>
      </c>
      <c r="M1014" s="1">
        <v>294.08</v>
      </c>
      <c r="N1014" s="1">
        <v>267.35000000000002</v>
      </c>
      <c r="O1014" t="s">
        <v>740</v>
      </c>
      <c r="P1014" t="s">
        <v>22</v>
      </c>
      <c r="Q1014" s="4">
        <f t="shared" si="53"/>
        <v>43577</v>
      </c>
      <c r="R1014" s="5">
        <f t="shared" si="54"/>
        <v>8</v>
      </c>
      <c r="S1014" s="39">
        <f t="shared" si="55"/>
        <v>348136</v>
      </c>
    </row>
    <row r="1015" spans="1:19">
      <c r="A1015" t="s">
        <v>2204</v>
      </c>
      <c r="B1015" t="s">
        <v>2205</v>
      </c>
      <c r="C1015" t="s">
        <v>213</v>
      </c>
      <c r="D1015" t="s">
        <v>162</v>
      </c>
      <c r="E1015" s="1">
        <v>4190.1899999999996</v>
      </c>
      <c r="F1015" s="1">
        <v>4190.1899999999996</v>
      </c>
      <c r="G1015" t="s">
        <v>1547</v>
      </c>
      <c r="H1015" t="s">
        <v>2207</v>
      </c>
      <c r="I1015" t="s">
        <v>19</v>
      </c>
      <c r="J1015" t="s">
        <v>89</v>
      </c>
      <c r="K1015" t="s">
        <v>740</v>
      </c>
      <c r="L1015" s="1">
        <v>4411.1400000000003</v>
      </c>
      <c r="M1015" s="1">
        <v>294.08</v>
      </c>
      <c r="N1015" s="1">
        <v>267.35000000000002</v>
      </c>
      <c r="O1015" t="s">
        <v>740</v>
      </c>
      <c r="P1015" t="s">
        <v>22</v>
      </c>
      <c r="Q1015" s="4">
        <f t="shared" si="53"/>
        <v>43577</v>
      </c>
      <c r="R1015" s="5">
        <f t="shared" si="54"/>
        <v>8</v>
      </c>
      <c r="S1015" s="39">
        <f t="shared" si="55"/>
        <v>348136</v>
      </c>
    </row>
    <row r="1016" spans="1:19">
      <c r="A1016" t="s">
        <v>2204</v>
      </c>
      <c r="B1016" t="s">
        <v>2205</v>
      </c>
      <c r="C1016" t="s">
        <v>213</v>
      </c>
      <c r="D1016" t="s">
        <v>162</v>
      </c>
      <c r="E1016" s="1">
        <v>4190.1899999999996</v>
      </c>
      <c r="F1016" s="1">
        <v>4190.1899999999996</v>
      </c>
      <c r="G1016" t="s">
        <v>1547</v>
      </c>
      <c r="H1016" t="s">
        <v>2207</v>
      </c>
      <c r="I1016" t="s">
        <v>19</v>
      </c>
      <c r="J1016" t="s">
        <v>89</v>
      </c>
      <c r="K1016" t="s">
        <v>740</v>
      </c>
      <c r="L1016" s="1">
        <v>4411.1400000000003</v>
      </c>
      <c r="M1016" s="1">
        <v>294.08</v>
      </c>
      <c r="N1016" s="1">
        <v>267.35000000000002</v>
      </c>
      <c r="O1016" t="s">
        <v>740</v>
      </c>
      <c r="P1016" t="s">
        <v>22</v>
      </c>
      <c r="Q1016" s="4">
        <f t="shared" si="53"/>
        <v>43577</v>
      </c>
      <c r="R1016" s="5">
        <f t="shared" si="54"/>
        <v>8</v>
      </c>
      <c r="S1016" s="39">
        <f t="shared" si="55"/>
        <v>348136</v>
      </c>
    </row>
    <row r="1017" spans="1:19">
      <c r="A1017" t="s">
        <v>2204</v>
      </c>
      <c r="B1017" t="s">
        <v>2205</v>
      </c>
      <c r="C1017" t="s">
        <v>213</v>
      </c>
      <c r="D1017" t="s">
        <v>162</v>
      </c>
      <c r="E1017" s="1">
        <v>4190.1899999999996</v>
      </c>
      <c r="F1017" s="1">
        <v>4190.1899999999996</v>
      </c>
      <c r="G1017" t="s">
        <v>1547</v>
      </c>
      <c r="H1017" t="s">
        <v>2207</v>
      </c>
      <c r="I1017" t="s">
        <v>19</v>
      </c>
      <c r="J1017" t="s">
        <v>89</v>
      </c>
      <c r="K1017" t="s">
        <v>740</v>
      </c>
      <c r="L1017" s="1">
        <v>4411.1400000000003</v>
      </c>
      <c r="M1017" s="1">
        <v>294.08</v>
      </c>
      <c r="N1017" s="1">
        <v>267.35000000000002</v>
      </c>
      <c r="O1017" t="s">
        <v>740</v>
      </c>
      <c r="P1017" t="s">
        <v>22</v>
      </c>
      <c r="Q1017" s="4">
        <f t="shared" si="53"/>
        <v>43577</v>
      </c>
      <c r="R1017" s="5">
        <f t="shared" si="54"/>
        <v>8</v>
      </c>
      <c r="S1017" s="39">
        <f t="shared" si="55"/>
        <v>348136</v>
      </c>
    </row>
    <row r="1018" spans="1:19">
      <c r="A1018" t="s">
        <v>2204</v>
      </c>
      <c r="B1018" t="s">
        <v>2205</v>
      </c>
      <c r="C1018" t="s">
        <v>213</v>
      </c>
      <c r="D1018" t="s">
        <v>162</v>
      </c>
      <c r="E1018" s="1">
        <v>4190.1899999999996</v>
      </c>
      <c r="F1018" s="1">
        <v>4190.1899999999996</v>
      </c>
      <c r="G1018" t="s">
        <v>1547</v>
      </c>
      <c r="H1018" t="s">
        <v>2207</v>
      </c>
      <c r="I1018" t="s">
        <v>19</v>
      </c>
      <c r="J1018" t="s">
        <v>89</v>
      </c>
      <c r="K1018" t="s">
        <v>740</v>
      </c>
      <c r="L1018" s="1">
        <v>4411.1400000000003</v>
      </c>
      <c r="M1018" s="1">
        <v>294.02</v>
      </c>
      <c r="N1018" s="1">
        <v>267.29000000000002</v>
      </c>
      <c r="O1018" t="s">
        <v>740</v>
      </c>
      <c r="P1018" t="s">
        <v>22</v>
      </c>
      <c r="Q1018" s="4">
        <f t="shared" si="53"/>
        <v>43577</v>
      </c>
      <c r="R1018" s="5">
        <f t="shared" si="54"/>
        <v>8</v>
      </c>
      <c r="S1018" s="39">
        <f t="shared" si="55"/>
        <v>348136</v>
      </c>
    </row>
    <row r="1019" spans="1:19">
      <c r="A1019" t="s">
        <v>2204</v>
      </c>
      <c r="B1019" t="s">
        <v>2205</v>
      </c>
      <c r="C1019" t="s">
        <v>213</v>
      </c>
      <c r="D1019" t="s">
        <v>162</v>
      </c>
      <c r="E1019" s="1">
        <v>4190.1899999999996</v>
      </c>
      <c r="F1019" s="1">
        <v>4190.1899999999996</v>
      </c>
      <c r="G1019" t="s">
        <v>1547</v>
      </c>
      <c r="H1019" t="s">
        <v>2207</v>
      </c>
      <c r="I1019" t="s">
        <v>19</v>
      </c>
      <c r="J1019" t="s">
        <v>89</v>
      </c>
      <c r="K1019" t="s">
        <v>740</v>
      </c>
      <c r="L1019" s="1">
        <v>4411.1400000000003</v>
      </c>
      <c r="M1019" s="1">
        <v>294.08</v>
      </c>
      <c r="N1019" s="1">
        <v>267.35000000000002</v>
      </c>
      <c r="O1019" t="s">
        <v>740</v>
      </c>
      <c r="P1019" t="s">
        <v>22</v>
      </c>
      <c r="Q1019" s="4">
        <f t="shared" si="53"/>
        <v>43577</v>
      </c>
      <c r="R1019" s="5">
        <f t="shared" si="54"/>
        <v>8</v>
      </c>
      <c r="S1019" s="39">
        <f t="shared" si="55"/>
        <v>348136</v>
      </c>
    </row>
    <row r="1020" spans="1:19">
      <c r="A1020" t="s">
        <v>2204</v>
      </c>
      <c r="B1020" t="s">
        <v>2205</v>
      </c>
      <c r="C1020" t="s">
        <v>213</v>
      </c>
      <c r="D1020" t="s">
        <v>162</v>
      </c>
      <c r="E1020" s="1">
        <v>4190.1899999999996</v>
      </c>
      <c r="F1020" s="1">
        <v>4190.1899999999996</v>
      </c>
      <c r="G1020" t="s">
        <v>1547</v>
      </c>
      <c r="H1020" t="s">
        <v>2207</v>
      </c>
      <c r="I1020" t="s">
        <v>19</v>
      </c>
      <c r="J1020" t="s">
        <v>89</v>
      </c>
      <c r="K1020" t="s">
        <v>740</v>
      </c>
      <c r="L1020" s="1">
        <v>4411.1400000000003</v>
      </c>
      <c r="M1020" s="1">
        <v>294.08</v>
      </c>
      <c r="N1020" s="1">
        <v>267.35000000000002</v>
      </c>
      <c r="O1020" t="s">
        <v>740</v>
      </c>
      <c r="P1020" t="s">
        <v>22</v>
      </c>
      <c r="Q1020" s="4">
        <f t="shared" si="53"/>
        <v>43577</v>
      </c>
      <c r="R1020" s="5">
        <f t="shared" si="54"/>
        <v>8</v>
      </c>
      <c r="S1020" s="39">
        <f t="shared" si="55"/>
        <v>348136</v>
      </c>
    </row>
    <row r="1021" spans="1:19">
      <c r="A1021" t="s">
        <v>2204</v>
      </c>
      <c r="B1021" t="s">
        <v>2205</v>
      </c>
      <c r="C1021" t="s">
        <v>213</v>
      </c>
      <c r="D1021" t="s">
        <v>162</v>
      </c>
      <c r="E1021" s="1">
        <v>4190.1899999999996</v>
      </c>
      <c r="F1021" s="1">
        <v>4190.1899999999996</v>
      </c>
      <c r="G1021" t="s">
        <v>1547</v>
      </c>
      <c r="H1021" t="s">
        <v>2207</v>
      </c>
      <c r="I1021" t="s">
        <v>19</v>
      </c>
      <c r="J1021" t="s">
        <v>89</v>
      </c>
      <c r="K1021" t="s">
        <v>740</v>
      </c>
      <c r="L1021" s="1">
        <v>4411.1400000000003</v>
      </c>
      <c r="M1021" s="1">
        <v>294.08</v>
      </c>
      <c r="N1021" s="1">
        <v>267.35000000000002</v>
      </c>
      <c r="O1021" t="s">
        <v>740</v>
      </c>
      <c r="P1021" t="s">
        <v>22</v>
      </c>
      <c r="Q1021" s="4">
        <f t="shared" si="53"/>
        <v>43577</v>
      </c>
      <c r="R1021" s="5">
        <f t="shared" si="54"/>
        <v>8</v>
      </c>
      <c r="S1021" s="39">
        <f t="shared" si="55"/>
        <v>348136</v>
      </c>
    </row>
    <row r="1022" spans="1:19">
      <c r="A1022" t="s">
        <v>2204</v>
      </c>
      <c r="B1022" t="s">
        <v>2205</v>
      </c>
      <c r="C1022" t="s">
        <v>213</v>
      </c>
      <c r="D1022" t="s">
        <v>162</v>
      </c>
      <c r="E1022" s="1">
        <v>4190.1899999999996</v>
      </c>
      <c r="F1022" s="1">
        <v>4190.1899999999996</v>
      </c>
      <c r="G1022" t="s">
        <v>1547</v>
      </c>
      <c r="H1022" t="s">
        <v>2207</v>
      </c>
      <c r="I1022" t="s">
        <v>19</v>
      </c>
      <c r="J1022" t="s">
        <v>89</v>
      </c>
      <c r="K1022" t="s">
        <v>740</v>
      </c>
      <c r="L1022" s="1">
        <v>4411.1400000000003</v>
      </c>
      <c r="M1022" s="1">
        <v>294.08</v>
      </c>
      <c r="N1022" s="1">
        <v>267.35000000000002</v>
      </c>
      <c r="O1022" t="s">
        <v>740</v>
      </c>
      <c r="P1022" t="s">
        <v>22</v>
      </c>
      <c r="Q1022" s="4">
        <f t="shared" si="53"/>
        <v>43577</v>
      </c>
      <c r="R1022" s="5">
        <f t="shared" si="54"/>
        <v>8</v>
      </c>
      <c r="S1022" s="39">
        <f t="shared" si="55"/>
        <v>348136</v>
      </c>
    </row>
    <row r="1023" spans="1:19">
      <c r="A1023" t="s">
        <v>2204</v>
      </c>
      <c r="B1023" t="s">
        <v>2205</v>
      </c>
      <c r="C1023" t="s">
        <v>213</v>
      </c>
      <c r="D1023" t="s">
        <v>162</v>
      </c>
      <c r="E1023" s="1">
        <v>4190.1899999999996</v>
      </c>
      <c r="F1023" s="1">
        <v>4190.1899999999996</v>
      </c>
      <c r="G1023" t="s">
        <v>1547</v>
      </c>
      <c r="H1023" t="s">
        <v>2207</v>
      </c>
      <c r="I1023" t="s">
        <v>19</v>
      </c>
      <c r="J1023" t="s">
        <v>89</v>
      </c>
      <c r="K1023" t="s">
        <v>740</v>
      </c>
      <c r="L1023" s="1">
        <v>4411.1400000000003</v>
      </c>
      <c r="M1023" s="1">
        <v>294.08</v>
      </c>
      <c r="N1023" s="1">
        <v>267.35000000000002</v>
      </c>
      <c r="O1023" t="s">
        <v>740</v>
      </c>
      <c r="P1023" t="s">
        <v>22</v>
      </c>
      <c r="Q1023" s="4">
        <f t="shared" si="53"/>
        <v>43577</v>
      </c>
      <c r="R1023" s="5">
        <f t="shared" si="54"/>
        <v>8</v>
      </c>
      <c r="S1023" s="39">
        <f t="shared" si="55"/>
        <v>348136</v>
      </c>
    </row>
    <row r="1024" spans="1:19">
      <c r="A1024" t="s">
        <v>2204</v>
      </c>
      <c r="B1024" t="s">
        <v>2205</v>
      </c>
      <c r="C1024" t="s">
        <v>213</v>
      </c>
      <c r="D1024" t="s">
        <v>162</v>
      </c>
      <c r="E1024" s="1">
        <v>4190.1899999999996</v>
      </c>
      <c r="F1024" s="1">
        <v>4190.1899999999996</v>
      </c>
      <c r="G1024" t="s">
        <v>1547</v>
      </c>
      <c r="H1024" t="s">
        <v>2207</v>
      </c>
      <c r="I1024" t="s">
        <v>19</v>
      </c>
      <c r="J1024" t="s">
        <v>89</v>
      </c>
      <c r="K1024" t="s">
        <v>740</v>
      </c>
      <c r="L1024" s="1">
        <v>4411.1400000000003</v>
      </c>
      <c r="M1024" s="1">
        <v>294.08</v>
      </c>
      <c r="N1024" s="1">
        <v>267.35000000000002</v>
      </c>
      <c r="O1024" t="s">
        <v>740</v>
      </c>
      <c r="P1024" t="s">
        <v>22</v>
      </c>
      <c r="Q1024" s="4">
        <f t="shared" si="53"/>
        <v>43577</v>
      </c>
      <c r="R1024" s="5">
        <f t="shared" si="54"/>
        <v>8</v>
      </c>
      <c r="S1024" s="39">
        <f t="shared" si="55"/>
        <v>348136</v>
      </c>
    </row>
    <row r="1025" spans="1:19">
      <c r="A1025" t="s">
        <v>2204</v>
      </c>
      <c r="B1025" t="s">
        <v>2205</v>
      </c>
      <c r="C1025" t="s">
        <v>213</v>
      </c>
      <c r="D1025" t="s">
        <v>162</v>
      </c>
      <c r="E1025" s="1">
        <v>4190.1899999999996</v>
      </c>
      <c r="F1025" s="1">
        <v>4190.1899999999996</v>
      </c>
      <c r="G1025" t="s">
        <v>1547</v>
      </c>
      <c r="H1025" t="s">
        <v>2207</v>
      </c>
      <c r="I1025" t="s">
        <v>19</v>
      </c>
      <c r="J1025" t="s">
        <v>89</v>
      </c>
      <c r="K1025" t="s">
        <v>740</v>
      </c>
      <c r="L1025" s="1">
        <v>4411.1400000000003</v>
      </c>
      <c r="M1025" s="1">
        <v>294.08</v>
      </c>
      <c r="N1025" s="1">
        <v>267.35000000000002</v>
      </c>
      <c r="O1025" t="s">
        <v>740</v>
      </c>
      <c r="P1025" t="s">
        <v>22</v>
      </c>
      <c r="Q1025" s="4">
        <f t="shared" si="53"/>
        <v>43577</v>
      </c>
      <c r="R1025" s="5">
        <f t="shared" si="54"/>
        <v>8</v>
      </c>
      <c r="S1025" s="39">
        <f t="shared" si="55"/>
        <v>348136</v>
      </c>
    </row>
    <row r="1026" spans="1:19">
      <c r="A1026" t="s">
        <v>2204</v>
      </c>
      <c r="B1026" t="s">
        <v>2205</v>
      </c>
      <c r="C1026" t="s">
        <v>213</v>
      </c>
      <c r="D1026" t="s">
        <v>162</v>
      </c>
      <c r="E1026" s="1">
        <v>4190.1899999999996</v>
      </c>
      <c r="F1026" s="1">
        <v>4190.1899999999996</v>
      </c>
      <c r="G1026" t="s">
        <v>1547</v>
      </c>
      <c r="H1026" t="s">
        <v>2207</v>
      </c>
      <c r="I1026" t="s">
        <v>19</v>
      </c>
      <c r="J1026" t="s">
        <v>89</v>
      </c>
      <c r="K1026" t="s">
        <v>740</v>
      </c>
      <c r="L1026" s="1">
        <v>4411.1400000000003</v>
      </c>
      <c r="M1026" s="1">
        <v>294.08</v>
      </c>
      <c r="N1026" s="1">
        <v>267.35000000000002</v>
      </c>
      <c r="O1026" t="s">
        <v>740</v>
      </c>
      <c r="P1026" t="s">
        <v>22</v>
      </c>
      <c r="Q1026" s="4">
        <f t="shared" si="53"/>
        <v>43577</v>
      </c>
      <c r="R1026" s="5">
        <f t="shared" si="54"/>
        <v>8</v>
      </c>
      <c r="S1026" s="39">
        <f t="shared" si="55"/>
        <v>348136</v>
      </c>
    </row>
    <row r="1027" spans="1:19">
      <c r="A1027" t="s">
        <v>2204</v>
      </c>
      <c r="B1027" t="s">
        <v>2205</v>
      </c>
      <c r="C1027" t="s">
        <v>213</v>
      </c>
      <c r="D1027" t="s">
        <v>162</v>
      </c>
      <c r="E1027" s="1">
        <v>4190.1899999999996</v>
      </c>
      <c r="F1027" s="1">
        <v>4190.1899999999996</v>
      </c>
      <c r="G1027" t="s">
        <v>1547</v>
      </c>
      <c r="H1027" t="s">
        <v>2207</v>
      </c>
      <c r="I1027" t="s">
        <v>19</v>
      </c>
      <c r="J1027" t="s">
        <v>89</v>
      </c>
      <c r="K1027" t="s">
        <v>740</v>
      </c>
      <c r="L1027" s="1">
        <v>4411.1400000000003</v>
      </c>
      <c r="M1027" s="1">
        <v>294.08</v>
      </c>
      <c r="N1027" s="1">
        <v>267.35000000000002</v>
      </c>
      <c r="O1027" t="s">
        <v>740</v>
      </c>
      <c r="P1027" t="s">
        <v>22</v>
      </c>
      <c r="Q1027" s="4">
        <f t="shared" si="53"/>
        <v>43577</v>
      </c>
      <c r="R1027" s="5">
        <f t="shared" si="54"/>
        <v>8</v>
      </c>
      <c r="S1027" s="39">
        <f t="shared" si="55"/>
        <v>348136</v>
      </c>
    </row>
    <row r="1028" spans="1:19">
      <c r="A1028" t="s">
        <v>2208</v>
      </c>
      <c r="B1028" t="s">
        <v>2209</v>
      </c>
      <c r="C1028" t="s">
        <v>159</v>
      </c>
      <c r="D1028" t="s">
        <v>368</v>
      </c>
      <c r="E1028" s="1">
        <v>1600</v>
      </c>
      <c r="F1028" s="1">
        <v>1600</v>
      </c>
      <c r="G1028" t="s">
        <v>2210</v>
      </c>
      <c r="H1028" t="s">
        <v>2211</v>
      </c>
      <c r="I1028" t="s">
        <v>19</v>
      </c>
      <c r="J1028" t="s">
        <v>43</v>
      </c>
      <c r="K1028" t="s">
        <v>316</v>
      </c>
      <c r="L1028" s="1">
        <v>1952</v>
      </c>
      <c r="M1028" s="1">
        <v>1952</v>
      </c>
      <c r="N1028" s="1">
        <v>1600</v>
      </c>
      <c r="O1028" t="s">
        <v>316</v>
      </c>
      <c r="P1028" t="s">
        <v>22</v>
      </c>
      <c r="Q1028" s="4">
        <f t="shared" si="53"/>
        <v>43560</v>
      </c>
      <c r="R1028" s="5">
        <f t="shared" si="54"/>
        <v>52</v>
      </c>
      <c r="S1028" s="39">
        <f t="shared" si="55"/>
        <v>2262000</v>
      </c>
    </row>
    <row r="1029" spans="1:19">
      <c r="A1029" t="s">
        <v>2212</v>
      </c>
      <c r="B1029" t="s">
        <v>2213</v>
      </c>
      <c r="C1029" t="s">
        <v>159</v>
      </c>
      <c r="D1029" t="s">
        <v>368</v>
      </c>
      <c r="E1029" s="1">
        <v>403.2</v>
      </c>
      <c r="F1029" s="1">
        <v>403.2</v>
      </c>
      <c r="G1029" t="s">
        <v>1438</v>
      </c>
      <c r="H1029" t="s">
        <v>2214</v>
      </c>
      <c r="I1029" t="s">
        <v>19</v>
      </c>
      <c r="J1029" t="s">
        <v>230</v>
      </c>
      <c r="K1029" t="s">
        <v>97</v>
      </c>
      <c r="L1029" s="1">
        <v>491.9</v>
      </c>
      <c r="M1029" s="1">
        <v>491.9</v>
      </c>
      <c r="N1029" s="1">
        <v>403.2</v>
      </c>
      <c r="O1029" t="s">
        <v>97</v>
      </c>
      <c r="P1029" t="s">
        <v>22</v>
      </c>
      <c r="Q1029" s="4">
        <f t="shared" si="53"/>
        <v>43599</v>
      </c>
      <c r="R1029" s="5">
        <f t="shared" si="54"/>
        <v>13</v>
      </c>
      <c r="S1029" s="39">
        <f t="shared" si="55"/>
        <v>566007</v>
      </c>
    </row>
    <row r="1030" spans="1:19">
      <c r="A1030" t="s">
        <v>2215</v>
      </c>
      <c r="B1030" t="s">
        <v>2216</v>
      </c>
      <c r="C1030" t="s">
        <v>990</v>
      </c>
      <c r="D1030" t="s">
        <v>368</v>
      </c>
      <c r="E1030" s="1">
        <v>2256.23</v>
      </c>
      <c r="F1030" s="1">
        <v>2256.23</v>
      </c>
      <c r="G1030" t="s">
        <v>228</v>
      </c>
      <c r="H1030" t="s">
        <v>1382</v>
      </c>
      <c r="I1030" t="s">
        <v>19</v>
      </c>
      <c r="J1030" t="s">
        <v>162</v>
      </c>
      <c r="K1030" t="s">
        <v>387</v>
      </c>
      <c r="L1030" s="1">
        <v>2256.23</v>
      </c>
      <c r="M1030" s="1">
        <v>2256.23</v>
      </c>
      <c r="N1030" s="1">
        <v>2256.23</v>
      </c>
      <c r="O1030" t="s">
        <v>387</v>
      </c>
      <c r="P1030" t="s">
        <v>29</v>
      </c>
      <c r="Q1030" s="4">
        <f t="shared" si="53"/>
        <v>43660</v>
      </c>
      <c r="R1030" s="5">
        <f t="shared" si="54"/>
        <v>-47</v>
      </c>
      <c r="S1030" s="39">
        <f t="shared" si="55"/>
        <v>-2049200</v>
      </c>
    </row>
    <row r="1031" spans="1:19">
      <c r="A1031" t="s">
        <v>2217</v>
      </c>
      <c r="B1031" t="s">
        <v>2218</v>
      </c>
      <c r="C1031" t="s">
        <v>121</v>
      </c>
      <c r="D1031" t="s">
        <v>122</v>
      </c>
      <c r="E1031" s="1">
        <v>3000</v>
      </c>
      <c r="F1031" s="1">
        <v>3000</v>
      </c>
      <c r="G1031" t="s">
        <v>831</v>
      </c>
      <c r="H1031" t="s">
        <v>2219</v>
      </c>
      <c r="I1031" t="s">
        <v>19</v>
      </c>
      <c r="J1031" t="s">
        <v>125</v>
      </c>
      <c r="K1031" t="s">
        <v>20</v>
      </c>
      <c r="L1031" s="1">
        <v>3000</v>
      </c>
      <c r="M1031" s="1">
        <v>3000</v>
      </c>
      <c r="N1031" s="1">
        <v>3000</v>
      </c>
      <c r="O1031" t="s">
        <v>20</v>
      </c>
      <c r="P1031" t="s">
        <v>22</v>
      </c>
      <c r="Q1031" s="4">
        <f t="shared" si="53"/>
        <v>43682</v>
      </c>
      <c r="R1031" s="5">
        <f t="shared" si="54"/>
        <v>-53</v>
      </c>
      <c r="S1031" s="39">
        <f t="shared" si="55"/>
        <v>-2311966</v>
      </c>
    </row>
    <row r="1032" spans="1:19">
      <c r="A1032" t="s">
        <v>1535</v>
      </c>
      <c r="B1032" t="s">
        <v>2220</v>
      </c>
      <c r="C1032" t="s">
        <v>276</v>
      </c>
      <c r="D1032" t="s">
        <v>159</v>
      </c>
      <c r="E1032" s="1">
        <v>5608</v>
      </c>
      <c r="F1032" s="1">
        <v>4406</v>
      </c>
      <c r="G1032" t="s">
        <v>1200</v>
      </c>
      <c r="H1032" t="s">
        <v>2221</v>
      </c>
      <c r="I1032" t="s">
        <v>19</v>
      </c>
      <c r="J1032" t="s">
        <v>507</v>
      </c>
      <c r="K1032" t="s">
        <v>52</v>
      </c>
      <c r="L1032" s="1">
        <v>1602</v>
      </c>
      <c r="M1032" s="1">
        <v>1602</v>
      </c>
      <c r="N1032" s="1">
        <v>1602</v>
      </c>
      <c r="O1032" t="s">
        <v>52</v>
      </c>
      <c r="P1032" t="s">
        <v>1202</v>
      </c>
      <c r="Q1032" s="4">
        <f t="shared" si="53"/>
        <v>43569</v>
      </c>
      <c r="R1032" s="5">
        <f t="shared" si="54"/>
        <v>29</v>
      </c>
      <c r="S1032" s="39">
        <f t="shared" si="55"/>
        <v>1261761</v>
      </c>
    </row>
    <row r="1033" spans="1:19">
      <c r="A1033" t="s">
        <v>1535</v>
      </c>
      <c r="B1033" t="s">
        <v>2220</v>
      </c>
      <c r="C1033" t="s">
        <v>276</v>
      </c>
      <c r="D1033" t="s">
        <v>159</v>
      </c>
      <c r="E1033" s="1">
        <v>5608</v>
      </c>
      <c r="F1033" s="1">
        <v>4406</v>
      </c>
      <c r="G1033" t="s">
        <v>1200</v>
      </c>
      <c r="H1033" t="s">
        <v>2222</v>
      </c>
      <c r="I1033" t="s">
        <v>19</v>
      </c>
      <c r="J1033" t="s">
        <v>197</v>
      </c>
      <c r="K1033" t="s">
        <v>193</v>
      </c>
      <c r="L1033" s="1">
        <v>2402</v>
      </c>
      <c r="M1033" s="1">
        <v>2402</v>
      </c>
      <c r="N1033" s="1">
        <v>2402</v>
      </c>
      <c r="O1033" t="s">
        <v>193</v>
      </c>
      <c r="P1033" t="s">
        <v>1202</v>
      </c>
      <c r="Q1033" s="4">
        <f t="shared" si="53"/>
        <v>43603</v>
      </c>
      <c r="R1033" s="5">
        <f t="shared" si="54"/>
        <v>-5</v>
      </c>
      <c r="S1033" s="39">
        <f t="shared" si="55"/>
        <v>-217715</v>
      </c>
    </row>
    <row r="1034" spans="1:19">
      <c r="A1034" t="s">
        <v>1535</v>
      </c>
      <c r="B1034" t="s">
        <v>2220</v>
      </c>
      <c r="C1034" t="s">
        <v>276</v>
      </c>
      <c r="D1034" t="s">
        <v>159</v>
      </c>
      <c r="E1034" s="1">
        <v>5608</v>
      </c>
      <c r="F1034" s="1">
        <v>4406</v>
      </c>
      <c r="G1034" t="s">
        <v>1200</v>
      </c>
      <c r="H1034" t="s">
        <v>2223</v>
      </c>
      <c r="I1034" t="s">
        <v>19</v>
      </c>
      <c r="J1034" t="s">
        <v>97</v>
      </c>
      <c r="K1034" t="s">
        <v>193</v>
      </c>
      <c r="L1034" s="1">
        <v>402</v>
      </c>
      <c r="M1034" s="1">
        <v>402</v>
      </c>
      <c r="N1034" s="1">
        <v>402</v>
      </c>
      <c r="O1034" t="s">
        <v>98</v>
      </c>
      <c r="P1034" t="s">
        <v>1202</v>
      </c>
      <c r="Q1034" s="4">
        <f t="shared" si="53"/>
        <v>43602</v>
      </c>
      <c r="R1034" s="5">
        <f t="shared" si="54"/>
        <v>-4</v>
      </c>
      <c r="S1034" s="39">
        <f t="shared" si="55"/>
        <v>-174168</v>
      </c>
    </row>
    <row r="1035" spans="1:19">
      <c r="A1035" t="s">
        <v>2224</v>
      </c>
      <c r="B1035" t="s">
        <v>2225</v>
      </c>
      <c r="C1035" t="s">
        <v>276</v>
      </c>
      <c r="D1035" t="s">
        <v>159</v>
      </c>
      <c r="E1035" s="1">
        <v>4080</v>
      </c>
      <c r="F1035" s="1">
        <v>4080</v>
      </c>
      <c r="G1035" t="s">
        <v>109</v>
      </c>
      <c r="H1035" t="s">
        <v>116</v>
      </c>
      <c r="I1035" t="s">
        <v>19</v>
      </c>
      <c r="J1035" t="s">
        <v>162</v>
      </c>
      <c r="K1035" t="s">
        <v>162</v>
      </c>
      <c r="L1035" s="1">
        <v>5100</v>
      </c>
      <c r="M1035" s="1">
        <v>4080</v>
      </c>
      <c r="N1035" s="1">
        <v>4080</v>
      </c>
      <c r="O1035" t="s">
        <v>162</v>
      </c>
      <c r="P1035" t="s">
        <v>29</v>
      </c>
      <c r="Q1035" s="4">
        <f t="shared" si="53"/>
        <v>43651</v>
      </c>
      <c r="R1035" s="5">
        <f t="shared" si="54"/>
        <v>-53</v>
      </c>
      <c r="S1035" s="39">
        <f t="shared" si="55"/>
        <v>-2310323</v>
      </c>
    </row>
    <row r="1036" spans="1:19">
      <c r="A1036" t="s">
        <v>2226</v>
      </c>
      <c r="B1036" t="s">
        <v>2227</v>
      </c>
      <c r="C1036" t="s">
        <v>20</v>
      </c>
      <c r="D1036" t="s">
        <v>122</v>
      </c>
      <c r="E1036" s="1">
        <v>2496</v>
      </c>
      <c r="F1036" s="1">
        <v>2496</v>
      </c>
      <c r="G1036" t="s">
        <v>455</v>
      </c>
      <c r="H1036" t="s">
        <v>367</v>
      </c>
      <c r="I1036" t="s">
        <v>19</v>
      </c>
      <c r="J1036" t="s">
        <v>1739</v>
      </c>
      <c r="K1036" t="s">
        <v>126</v>
      </c>
      <c r="L1036" s="1">
        <v>2496</v>
      </c>
      <c r="M1036" s="1">
        <v>2496</v>
      </c>
      <c r="N1036" s="1">
        <v>2496</v>
      </c>
      <c r="O1036" t="s">
        <v>125</v>
      </c>
      <c r="P1036" t="s">
        <v>29</v>
      </c>
      <c r="Q1036" s="4">
        <f t="shared" si="53"/>
        <v>43680</v>
      </c>
      <c r="R1036" s="5">
        <f t="shared" si="54"/>
        <v>-58</v>
      </c>
      <c r="S1036" s="39">
        <f t="shared" si="55"/>
        <v>-2529960</v>
      </c>
    </row>
    <row r="1037" spans="1:19">
      <c r="A1037" t="s">
        <v>2228</v>
      </c>
      <c r="B1037" t="s">
        <v>2229</v>
      </c>
      <c r="C1037" t="s">
        <v>20</v>
      </c>
      <c r="D1037" t="s">
        <v>122</v>
      </c>
      <c r="E1037" s="1">
        <v>2256.23</v>
      </c>
      <c r="F1037" s="1">
        <v>2256.23</v>
      </c>
      <c r="G1037" t="s">
        <v>1187</v>
      </c>
      <c r="H1037" t="s">
        <v>1522</v>
      </c>
      <c r="I1037" t="s">
        <v>19</v>
      </c>
      <c r="J1037" t="s">
        <v>791</v>
      </c>
      <c r="K1037" t="s">
        <v>368</v>
      </c>
      <c r="L1037" s="1">
        <v>2256.23</v>
      </c>
      <c r="M1037" s="1">
        <v>2256.23</v>
      </c>
      <c r="N1037" s="1">
        <v>2256.23</v>
      </c>
      <c r="O1037" t="s">
        <v>368</v>
      </c>
      <c r="P1037" t="s">
        <v>29</v>
      </c>
      <c r="Q1037" s="4">
        <f t="shared" si="53"/>
        <v>43679</v>
      </c>
      <c r="R1037" s="5">
        <f t="shared" si="54"/>
        <v>-57</v>
      </c>
      <c r="S1037" s="39">
        <f t="shared" si="55"/>
        <v>-2486283</v>
      </c>
    </row>
    <row r="1038" spans="1:19">
      <c r="A1038" t="s">
        <v>2230</v>
      </c>
      <c r="B1038" t="s">
        <v>2231</v>
      </c>
      <c r="C1038" t="s">
        <v>20</v>
      </c>
      <c r="D1038" t="s">
        <v>122</v>
      </c>
      <c r="E1038" s="1">
        <v>3000</v>
      </c>
      <c r="F1038" s="1">
        <v>3000</v>
      </c>
      <c r="G1038" t="s">
        <v>978</v>
      </c>
      <c r="H1038" t="s">
        <v>130</v>
      </c>
      <c r="I1038" t="s">
        <v>19</v>
      </c>
      <c r="J1038" t="s">
        <v>368</v>
      </c>
      <c r="K1038" t="s">
        <v>125</v>
      </c>
      <c r="L1038" s="1">
        <v>3000</v>
      </c>
      <c r="M1038" s="1">
        <v>3000</v>
      </c>
      <c r="N1038" s="1">
        <v>3000</v>
      </c>
      <c r="O1038" t="s">
        <v>125</v>
      </c>
      <c r="P1038" t="s">
        <v>29</v>
      </c>
      <c r="Q1038" s="4">
        <f t="shared" si="53"/>
        <v>43680</v>
      </c>
      <c r="R1038" s="5">
        <f t="shared" si="54"/>
        <v>-58</v>
      </c>
      <c r="S1038" s="39">
        <f t="shared" si="55"/>
        <v>-2529960</v>
      </c>
    </row>
    <row r="1039" spans="1:19">
      <c r="A1039" t="s">
        <v>2232</v>
      </c>
      <c r="B1039" t="s">
        <v>2233</v>
      </c>
      <c r="C1039" t="s">
        <v>371</v>
      </c>
      <c r="D1039" t="s">
        <v>122</v>
      </c>
      <c r="E1039" s="1">
        <v>1804.98</v>
      </c>
      <c r="F1039" s="1">
        <v>1804.98</v>
      </c>
      <c r="G1039" t="s">
        <v>411</v>
      </c>
      <c r="H1039" t="s">
        <v>2234</v>
      </c>
      <c r="I1039" t="s">
        <v>19</v>
      </c>
      <c r="J1039" t="s">
        <v>1878</v>
      </c>
      <c r="K1039" t="s">
        <v>159</v>
      </c>
      <c r="L1039" s="1">
        <v>2256.23</v>
      </c>
      <c r="M1039" s="1">
        <v>1804.98</v>
      </c>
      <c r="N1039" s="1">
        <v>1804.98</v>
      </c>
      <c r="O1039" t="s">
        <v>159</v>
      </c>
      <c r="P1039" t="s">
        <v>29</v>
      </c>
      <c r="Q1039" s="4">
        <f t="shared" si="53"/>
        <v>43672</v>
      </c>
      <c r="R1039" s="5">
        <f t="shared" si="54"/>
        <v>-46</v>
      </c>
      <c r="S1039" s="39">
        <f t="shared" si="55"/>
        <v>-2006152</v>
      </c>
    </row>
    <row r="1040" spans="1:19">
      <c r="A1040" t="s">
        <v>2235</v>
      </c>
      <c r="B1040" t="s">
        <v>2236</v>
      </c>
      <c r="C1040" t="s">
        <v>255</v>
      </c>
      <c r="D1040" t="s">
        <v>33</v>
      </c>
      <c r="E1040" s="1">
        <v>10688</v>
      </c>
      <c r="F1040" s="1">
        <v>10688</v>
      </c>
      <c r="G1040" t="s">
        <v>2237</v>
      </c>
      <c r="H1040" t="s">
        <v>103</v>
      </c>
      <c r="I1040" t="s">
        <v>19</v>
      </c>
      <c r="J1040" t="s">
        <v>56</v>
      </c>
      <c r="K1040" t="s">
        <v>265</v>
      </c>
      <c r="L1040" s="1">
        <v>12688</v>
      </c>
      <c r="M1040" s="1">
        <v>10688</v>
      </c>
      <c r="N1040" s="1">
        <v>10688</v>
      </c>
      <c r="O1040" t="s">
        <v>324</v>
      </c>
      <c r="P1040" t="s">
        <v>29</v>
      </c>
      <c r="Q1040" s="4">
        <f t="shared" si="53"/>
        <v>43583</v>
      </c>
      <c r="R1040" s="5">
        <f t="shared" si="54"/>
        <v>-32</v>
      </c>
      <c r="S1040" s="39">
        <f t="shared" si="55"/>
        <v>-1392736</v>
      </c>
    </row>
    <row r="1041" spans="1:19">
      <c r="A1041" t="s">
        <v>2238</v>
      </c>
      <c r="B1041" t="s">
        <v>2239</v>
      </c>
      <c r="C1041" t="s">
        <v>255</v>
      </c>
      <c r="D1041" t="s">
        <v>33</v>
      </c>
      <c r="E1041" s="1">
        <v>128479</v>
      </c>
      <c r="F1041" s="1">
        <v>128479</v>
      </c>
      <c r="G1041" t="s">
        <v>2240</v>
      </c>
      <c r="H1041" t="s">
        <v>2241</v>
      </c>
      <c r="I1041" t="s">
        <v>19</v>
      </c>
      <c r="J1041" t="s">
        <v>2079</v>
      </c>
      <c r="K1041" t="s">
        <v>2025</v>
      </c>
      <c r="L1041" s="1">
        <v>156744.38</v>
      </c>
      <c r="M1041" s="1">
        <v>156744.38</v>
      </c>
      <c r="N1041" s="1">
        <v>128479</v>
      </c>
      <c r="O1041" t="s">
        <v>2079</v>
      </c>
      <c r="P1041" t="s">
        <v>22</v>
      </c>
      <c r="Q1041" s="4">
        <f t="shared" si="53"/>
        <v>43324</v>
      </c>
      <c r="R1041" s="5">
        <f t="shared" si="54"/>
        <v>227</v>
      </c>
      <c r="S1041" s="39">
        <f t="shared" si="55"/>
        <v>9820928</v>
      </c>
    </row>
    <row r="1042" spans="1:19">
      <c r="A1042" t="s">
        <v>2242</v>
      </c>
      <c r="B1042" t="s">
        <v>2243</v>
      </c>
      <c r="C1042" t="s">
        <v>145</v>
      </c>
      <c r="D1042" t="s">
        <v>33</v>
      </c>
      <c r="E1042" s="1">
        <v>420</v>
      </c>
      <c r="F1042" s="1">
        <v>420</v>
      </c>
      <c r="G1042" t="s">
        <v>2244</v>
      </c>
      <c r="H1042" t="s">
        <v>2245</v>
      </c>
      <c r="I1042" t="s">
        <v>19</v>
      </c>
      <c r="J1042" t="s">
        <v>340</v>
      </c>
      <c r="K1042" t="s">
        <v>89</v>
      </c>
      <c r="L1042" s="1">
        <v>512.4</v>
      </c>
      <c r="M1042" s="1">
        <v>512.4</v>
      </c>
      <c r="N1042" s="1">
        <v>420</v>
      </c>
      <c r="O1042" t="s">
        <v>89</v>
      </c>
      <c r="P1042" t="s">
        <v>22</v>
      </c>
      <c r="Q1042" s="4">
        <f t="shared" si="53"/>
        <v>43553</v>
      </c>
      <c r="R1042" s="5">
        <f t="shared" si="54"/>
        <v>-1</v>
      </c>
      <c r="S1042" s="39">
        <f t="shared" si="55"/>
        <v>-43493</v>
      </c>
    </row>
    <row r="1043" spans="1:19">
      <c r="A1043" t="s">
        <v>305</v>
      </c>
      <c r="B1043" t="s">
        <v>2246</v>
      </c>
      <c r="C1043" t="s">
        <v>145</v>
      </c>
      <c r="D1043" t="s">
        <v>33</v>
      </c>
      <c r="E1043" s="1">
        <v>48457.34</v>
      </c>
      <c r="F1043" s="1">
        <v>46868.12</v>
      </c>
      <c r="G1043" t="s">
        <v>307</v>
      </c>
      <c r="H1043" t="s">
        <v>2247</v>
      </c>
      <c r="I1043" t="s">
        <v>19</v>
      </c>
      <c r="J1043" t="s">
        <v>67</v>
      </c>
      <c r="K1043" t="s">
        <v>52</v>
      </c>
      <c r="L1043" s="1">
        <v>13938.56</v>
      </c>
      <c r="M1043" s="1">
        <v>13938.56</v>
      </c>
      <c r="N1043" s="1">
        <v>11425.05</v>
      </c>
      <c r="O1043" t="s">
        <v>52</v>
      </c>
      <c r="P1043" t="s">
        <v>22</v>
      </c>
      <c r="Q1043" s="4">
        <f t="shared" si="53"/>
        <v>43569</v>
      </c>
      <c r="R1043" s="5">
        <f t="shared" si="54"/>
        <v>-17</v>
      </c>
      <c r="S1043" s="39">
        <f t="shared" si="55"/>
        <v>-739653</v>
      </c>
    </row>
    <row r="1044" spans="1:19">
      <c r="A1044" t="s">
        <v>305</v>
      </c>
      <c r="B1044" t="s">
        <v>2246</v>
      </c>
      <c r="C1044" t="s">
        <v>145</v>
      </c>
      <c r="D1044" t="s">
        <v>33</v>
      </c>
      <c r="E1044" s="1">
        <v>48457.34</v>
      </c>
      <c r="F1044" s="1">
        <v>46868.12</v>
      </c>
      <c r="G1044" t="s">
        <v>307</v>
      </c>
      <c r="H1044" t="s">
        <v>2248</v>
      </c>
      <c r="I1044" t="s">
        <v>19</v>
      </c>
      <c r="J1044" t="s">
        <v>316</v>
      </c>
      <c r="K1044" t="s">
        <v>54</v>
      </c>
      <c r="L1044" s="1">
        <v>36931.54</v>
      </c>
      <c r="M1044" s="1">
        <v>36931.54</v>
      </c>
      <c r="N1044" s="1">
        <v>30271.75</v>
      </c>
      <c r="O1044" t="s">
        <v>54</v>
      </c>
      <c r="P1044" t="s">
        <v>22</v>
      </c>
      <c r="Q1044" s="4">
        <f t="shared" si="53"/>
        <v>43562</v>
      </c>
      <c r="R1044" s="5">
        <f t="shared" si="54"/>
        <v>-10</v>
      </c>
      <c r="S1044" s="39">
        <f t="shared" si="55"/>
        <v>-435020</v>
      </c>
    </row>
    <row r="1045" spans="1:19">
      <c r="A1045" t="s">
        <v>305</v>
      </c>
      <c r="B1045" t="s">
        <v>2246</v>
      </c>
      <c r="C1045" t="s">
        <v>145</v>
      </c>
      <c r="D1045" t="s">
        <v>33</v>
      </c>
      <c r="E1045" s="1">
        <v>48457.34</v>
      </c>
      <c r="F1045" s="1">
        <v>46868.12</v>
      </c>
      <c r="G1045" t="s">
        <v>307</v>
      </c>
      <c r="H1045" t="s">
        <v>2249</v>
      </c>
      <c r="I1045" t="s">
        <v>19</v>
      </c>
      <c r="J1045" t="s">
        <v>292</v>
      </c>
      <c r="K1045" t="s">
        <v>69</v>
      </c>
      <c r="L1045" s="1">
        <v>6309.01</v>
      </c>
      <c r="M1045" s="1">
        <v>6309.01</v>
      </c>
      <c r="N1045" s="1">
        <v>5171.32</v>
      </c>
      <c r="O1045" t="s">
        <v>69</v>
      </c>
      <c r="P1045" t="s">
        <v>22</v>
      </c>
      <c r="Q1045" s="4">
        <f t="shared" si="53"/>
        <v>43557</v>
      </c>
      <c r="R1045" s="5">
        <f t="shared" si="54"/>
        <v>-5</v>
      </c>
      <c r="S1045" s="39">
        <f t="shared" si="55"/>
        <v>-217485</v>
      </c>
    </row>
    <row r="1046" spans="1:19">
      <c r="A1046" t="s">
        <v>1662</v>
      </c>
      <c r="B1046" t="s">
        <v>2250</v>
      </c>
      <c r="C1046" t="s">
        <v>749</v>
      </c>
      <c r="D1046" t="s">
        <v>20</v>
      </c>
      <c r="E1046" s="1">
        <v>4890</v>
      </c>
      <c r="F1046" s="1">
        <v>270</v>
      </c>
      <c r="G1046" t="s">
        <v>1664</v>
      </c>
      <c r="H1046" t="s">
        <v>2034</v>
      </c>
      <c r="I1046" t="s">
        <v>19</v>
      </c>
      <c r="J1046" t="s">
        <v>89</v>
      </c>
      <c r="K1046" t="s">
        <v>316</v>
      </c>
      <c r="L1046" s="1">
        <v>297</v>
      </c>
      <c r="M1046" s="1">
        <v>297</v>
      </c>
      <c r="N1046" s="1">
        <v>270</v>
      </c>
      <c r="O1046" t="s">
        <v>316</v>
      </c>
      <c r="P1046" t="s">
        <v>22</v>
      </c>
      <c r="Q1046" s="4">
        <f t="shared" si="53"/>
        <v>43560</v>
      </c>
      <c r="R1046" s="5">
        <f t="shared" si="54"/>
        <v>55</v>
      </c>
      <c r="S1046" s="39">
        <f t="shared" si="55"/>
        <v>2392500</v>
      </c>
    </row>
    <row r="1047" spans="1:19">
      <c r="A1047" t="s">
        <v>2251</v>
      </c>
      <c r="B1047" t="s">
        <v>2252</v>
      </c>
      <c r="C1047" t="s">
        <v>368</v>
      </c>
      <c r="D1047" t="s">
        <v>20</v>
      </c>
      <c r="E1047" s="1">
        <v>2405.77</v>
      </c>
      <c r="F1047" s="1">
        <v>2405.77</v>
      </c>
      <c r="G1047" t="s">
        <v>2253</v>
      </c>
      <c r="H1047" t="s">
        <v>2254</v>
      </c>
      <c r="I1047" t="s">
        <v>19</v>
      </c>
      <c r="J1047" t="s">
        <v>54</v>
      </c>
      <c r="K1047" t="s">
        <v>56</v>
      </c>
      <c r="L1047" s="1">
        <v>395.07</v>
      </c>
      <c r="M1047" s="1">
        <v>395.07</v>
      </c>
      <c r="N1047" s="1">
        <v>395.07</v>
      </c>
      <c r="O1047" t="s">
        <v>507</v>
      </c>
      <c r="P1047" t="s">
        <v>2255</v>
      </c>
      <c r="Q1047" s="4">
        <f t="shared" si="53"/>
        <v>43564</v>
      </c>
      <c r="R1047" s="5">
        <f t="shared" si="54"/>
        <v>55</v>
      </c>
      <c r="S1047" s="39">
        <f t="shared" si="55"/>
        <v>2392720</v>
      </c>
    </row>
    <row r="1048" spans="1:19">
      <c r="A1048" t="s">
        <v>2251</v>
      </c>
      <c r="B1048" t="s">
        <v>2252</v>
      </c>
      <c r="C1048" t="s">
        <v>368</v>
      </c>
      <c r="D1048" t="s">
        <v>20</v>
      </c>
      <c r="E1048" s="1">
        <v>2405.77</v>
      </c>
      <c r="F1048" s="1">
        <v>2405.77</v>
      </c>
      <c r="G1048" t="s">
        <v>2253</v>
      </c>
      <c r="H1048" t="s">
        <v>2256</v>
      </c>
      <c r="I1048" t="s">
        <v>19</v>
      </c>
      <c r="J1048" t="s">
        <v>39</v>
      </c>
      <c r="K1048" t="s">
        <v>63</v>
      </c>
      <c r="L1048" s="1">
        <v>636.76</v>
      </c>
      <c r="M1048" s="1">
        <v>636.76</v>
      </c>
      <c r="N1048" s="1">
        <v>636.76</v>
      </c>
      <c r="O1048" t="s">
        <v>62</v>
      </c>
      <c r="P1048" t="s">
        <v>2255</v>
      </c>
      <c r="Q1048" s="4">
        <f t="shared" si="53"/>
        <v>43511</v>
      </c>
      <c r="R1048" s="5">
        <f t="shared" si="54"/>
        <v>108</v>
      </c>
      <c r="S1048" s="39">
        <f t="shared" si="55"/>
        <v>4692708</v>
      </c>
    </row>
    <row r="1049" spans="1:19">
      <c r="A1049" t="s">
        <v>2251</v>
      </c>
      <c r="B1049" t="s">
        <v>2252</v>
      </c>
      <c r="C1049" t="s">
        <v>368</v>
      </c>
      <c r="D1049" t="s">
        <v>20</v>
      </c>
      <c r="E1049" s="1">
        <v>2405.77</v>
      </c>
      <c r="F1049" s="1">
        <v>2405.77</v>
      </c>
      <c r="G1049" t="s">
        <v>2253</v>
      </c>
      <c r="H1049" t="s">
        <v>2257</v>
      </c>
      <c r="I1049" t="s">
        <v>19</v>
      </c>
      <c r="J1049" t="s">
        <v>2258</v>
      </c>
      <c r="K1049" t="s">
        <v>2259</v>
      </c>
      <c r="L1049" s="1">
        <v>1373.94</v>
      </c>
      <c r="M1049" s="1">
        <v>1373.94</v>
      </c>
      <c r="N1049" s="1">
        <v>1373.94</v>
      </c>
      <c r="O1049" t="s">
        <v>1557</v>
      </c>
      <c r="P1049" t="s">
        <v>2255</v>
      </c>
      <c r="Q1049" s="4">
        <f t="shared" si="53"/>
        <v>43277</v>
      </c>
      <c r="R1049" s="5">
        <f t="shared" si="54"/>
        <v>342</v>
      </c>
      <c r="S1049" s="39">
        <f t="shared" si="55"/>
        <v>14780214</v>
      </c>
    </row>
    <row r="1050" spans="1:19">
      <c r="A1050" t="s">
        <v>1439</v>
      </c>
      <c r="B1050" t="s">
        <v>2260</v>
      </c>
      <c r="C1050" t="s">
        <v>176</v>
      </c>
      <c r="D1050" t="s">
        <v>162</v>
      </c>
      <c r="E1050" s="1">
        <v>1287.71</v>
      </c>
      <c r="F1050" s="1">
        <v>1287.71</v>
      </c>
      <c r="G1050" t="s">
        <v>2261</v>
      </c>
      <c r="H1050" t="s">
        <v>2262</v>
      </c>
      <c r="I1050" t="s">
        <v>19</v>
      </c>
      <c r="J1050" t="s">
        <v>153</v>
      </c>
      <c r="K1050" t="s">
        <v>199</v>
      </c>
      <c r="L1050" s="1">
        <v>1393.51</v>
      </c>
      <c r="M1050" s="1">
        <v>1287.71</v>
      </c>
      <c r="N1050" s="1">
        <v>1287.71</v>
      </c>
      <c r="O1050" t="s">
        <v>71</v>
      </c>
      <c r="P1050" t="s">
        <v>29</v>
      </c>
      <c r="Q1050" s="4">
        <f t="shared" si="53"/>
        <v>43543</v>
      </c>
      <c r="R1050" s="5">
        <f t="shared" si="54"/>
        <v>21</v>
      </c>
      <c r="S1050" s="39">
        <f t="shared" si="55"/>
        <v>913143</v>
      </c>
    </row>
    <row r="1051" spans="1:19">
      <c r="A1051" t="s">
        <v>2263</v>
      </c>
      <c r="B1051" t="s">
        <v>2264</v>
      </c>
      <c r="C1051" t="s">
        <v>140</v>
      </c>
      <c r="D1051" t="s">
        <v>162</v>
      </c>
      <c r="E1051" s="1">
        <v>2166.67</v>
      </c>
      <c r="F1051" s="1">
        <v>2166.67</v>
      </c>
      <c r="G1051" t="s">
        <v>724</v>
      </c>
      <c r="H1051" t="s">
        <v>586</v>
      </c>
      <c r="I1051" t="s">
        <v>19</v>
      </c>
      <c r="J1051" t="s">
        <v>104</v>
      </c>
      <c r="K1051" t="s">
        <v>493</v>
      </c>
      <c r="L1051" s="1">
        <v>2166.67</v>
      </c>
      <c r="M1051" s="1">
        <v>2166.67</v>
      </c>
      <c r="N1051" s="1">
        <v>2166.67</v>
      </c>
      <c r="O1051" t="s">
        <v>493</v>
      </c>
      <c r="P1051" t="s">
        <v>29</v>
      </c>
      <c r="Q1051" s="4">
        <f t="shared" si="53"/>
        <v>43617</v>
      </c>
      <c r="R1051" s="5">
        <f t="shared" si="54"/>
        <v>-51</v>
      </c>
      <c r="S1051" s="39">
        <f t="shared" si="55"/>
        <v>-2221407</v>
      </c>
    </row>
    <row r="1052" spans="1:19">
      <c r="A1052" t="s">
        <v>2265</v>
      </c>
      <c r="B1052" t="s">
        <v>2266</v>
      </c>
      <c r="C1052" t="s">
        <v>749</v>
      </c>
      <c r="D1052" t="s">
        <v>368</v>
      </c>
      <c r="E1052" s="1">
        <v>331840</v>
      </c>
      <c r="F1052" s="1">
        <v>331840</v>
      </c>
      <c r="G1052" t="s">
        <v>2267</v>
      </c>
      <c r="H1052" t="s">
        <v>2268</v>
      </c>
      <c r="I1052" t="s">
        <v>19</v>
      </c>
      <c r="J1052" t="s">
        <v>483</v>
      </c>
      <c r="K1052" t="s">
        <v>104</v>
      </c>
      <c r="L1052" s="1">
        <v>404844.79999999999</v>
      </c>
      <c r="M1052" s="1">
        <v>404844.79999999999</v>
      </c>
      <c r="N1052" s="1">
        <v>331840</v>
      </c>
      <c r="O1052" t="s">
        <v>104</v>
      </c>
      <c r="P1052" t="s">
        <v>22</v>
      </c>
      <c r="Q1052" s="4">
        <f t="shared" si="53"/>
        <v>43616</v>
      </c>
      <c r="R1052" s="5">
        <f t="shared" si="54"/>
        <v>-1</v>
      </c>
      <c r="S1052" s="39">
        <f t="shared" si="55"/>
        <v>-43556</v>
      </c>
    </row>
    <row r="1053" spans="1:19">
      <c r="A1053" t="s">
        <v>1775</v>
      </c>
      <c r="B1053" t="s">
        <v>2269</v>
      </c>
      <c r="C1053" t="s">
        <v>32</v>
      </c>
      <c r="D1053" t="s">
        <v>33</v>
      </c>
      <c r="E1053" s="1">
        <v>1315</v>
      </c>
      <c r="F1053" s="1">
        <v>565</v>
      </c>
      <c r="G1053" t="s">
        <v>180</v>
      </c>
      <c r="H1053" t="s">
        <v>2270</v>
      </c>
      <c r="I1053" t="s">
        <v>19</v>
      </c>
      <c r="J1053" t="s">
        <v>320</v>
      </c>
      <c r="K1053" t="s">
        <v>89</v>
      </c>
      <c r="L1053" s="1">
        <v>689.3</v>
      </c>
      <c r="M1053" s="1">
        <v>689.3</v>
      </c>
      <c r="N1053" s="1">
        <v>565</v>
      </c>
      <c r="O1053" t="s">
        <v>318</v>
      </c>
      <c r="P1053" t="s">
        <v>22</v>
      </c>
      <c r="Q1053" s="4">
        <f t="shared" si="53"/>
        <v>43549</v>
      </c>
      <c r="R1053" s="5">
        <f t="shared" si="54"/>
        <v>0</v>
      </c>
      <c r="S1053" s="39">
        <f t="shared" si="55"/>
        <v>0</v>
      </c>
    </row>
    <row r="1054" spans="1:19">
      <c r="A1054" t="s">
        <v>2271</v>
      </c>
      <c r="B1054" t="s">
        <v>2272</v>
      </c>
      <c r="C1054" t="s">
        <v>199</v>
      </c>
      <c r="D1054" t="s">
        <v>162</v>
      </c>
      <c r="E1054" s="1">
        <v>910</v>
      </c>
      <c r="F1054" s="1">
        <v>910</v>
      </c>
      <c r="G1054" t="s">
        <v>2273</v>
      </c>
      <c r="H1054" t="s">
        <v>2274</v>
      </c>
      <c r="I1054" t="s">
        <v>19</v>
      </c>
      <c r="J1054" t="s">
        <v>62</v>
      </c>
      <c r="K1054" t="s">
        <v>155</v>
      </c>
      <c r="L1054" s="1">
        <v>555.1</v>
      </c>
      <c r="M1054" s="1">
        <v>555.1</v>
      </c>
      <c r="N1054" s="1">
        <v>455</v>
      </c>
      <c r="O1054" t="s">
        <v>155</v>
      </c>
      <c r="P1054" t="s">
        <v>22</v>
      </c>
      <c r="Q1054" s="4">
        <f t="shared" si="53"/>
        <v>43533</v>
      </c>
      <c r="R1054" s="5">
        <f t="shared" si="54"/>
        <v>-45</v>
      </c>
      <c r="S1054" s="39">
        <f t="shared" si="55"/>
        <v>-1956285</v>
      </c>
    </row>
    <row r="1055" spans="1:19">
      <c r="A1055" t="s">
        <v>2271</v>
      </c>
      <c r="B1055" t="s">
        <v>2272</v>
      </c>
      <c r="C1055" t="s">
        <v>199</v>
      </c>
      <c r="D1055" t="s">
        <v>162</v>
      </c>
      <c r="E1055" s="1">
        <v>910</v>
      </c>
      <c r="F1055" s="1">
        <v>910</v>
      </c>
      <c r="G1055" t="s">
        <v>2273</v>
      </c>
      <c r="H1055" t="s">
        <v>2275</v>
      </c>
      <c r="I1055" t="s">
        <v>19</v>
      </c>
      <c r="J1055" t="s">
        <v>767</v>
      </c>
      <c r="K1055" t="s">
        <v>75</v>
      </c>
      <c r="L1055" s="1">
        <v>555.1</v>
      </c>
      <c r="M1055" s="1">
        <v>555.1</v>
      </c>
      <c r="N1055" s="1">
        <v>455</v>
      </c>
      <c r="O1055" t="s">
        <v>76</v>
      </c>
      <c r="P1055" t="s">
        <v>22</v>
      </c>
      <c r="Q1055" s="4">
        <f t="shared" si="53"/>
        <v>43501</v>
      </c>
      <c r="R1055" s="5">
        <f t="shared" si="54"/>
        <v>-13</v>
      </c>
      <c r="S1055" s="39">
        <f t="shared" si="55"/>
        <v>-564733</v>
      </c>
    </row>
    <row r="1056" spans="1:19">
      <c r="A1056" t="s">
        <v>2276</v>
      </c>
      <c r="B1056" t="s">
        <v>2277</v>
      </c>
      <c r="C1056" t="s">
        <v>221</v>
      </c>
      <c r="D1056" t="s">
        <v>86</v>
      </c>
      <c r="E1056" s="1">
        <v>5129.72</v>
      </c>
      <c r="F1056" s="1">
        <v>5129.72</v>
      </c>
      <c r="G1056" t="s">
        <v>2278</v>
      </c>
      <c r="H1056" t="s">
        <v>2279</v>
      </c>
      <c r="I1056" t="s">
        <v>19</v>
      </c>
      <c r="J1056" t="s">
        <v>69</v>
      </c>
      <c r="K1056" t="s">
        <v>51</v>
      </c>
      <c r="L1056" s="1">
        <v>6105.2</v>
      </c>
      <c r="M1056" s="1">
        <v>5129.72</v>
      </c>
      <c r="N1056" s="1">
        <v>5129.72</v>
      </c>
      <c r="O1056" t="s">
        <v>316</v>
      </c>
      <c r="P1056" t="s">
        <v>29</v>
      </c>
      <c r="Q1056" s="4">
        <f t="shared" si="53"/>
        <v>43560</v>
      </c>
      <c r="R1056" s="5">
        <f t="shared" si="54"/>
        <v>18</v>
      </c>
      <c r="S1056" s="39">
        <f t="shared" si="55"/>
        <v>783000</v>
      </c>
    </row>
    <row r="1057" spans="1:19">
      <c r="A1057" t="s">
        <v>2151</v>
      </c>
      <c r="B1057" t="s">
        <v>2280</v>
      </c>
      <c r="C1057" t="s">
        <v>202</v>
      </c>
      <c r="D1057" t="s">
        <v>159</v>
      </c>
      <c r="E1057" s="1">
        <v>2701.2</v>
      </c>
      <c r="F1057" s="1">
        <v>36</v>
      </c>
      <c r="G1057" t="s">
        <v>2153</v>
      </c>
      <c r="H1057" t="s">
        <v>2281</v>
      </c>
      <c r="I1057" t="s">
        <v>19</v>
      </c>
      <c r="J1057" t="s">
        <v>419</v>
      </c>
      <c r="K1057" t="s">
        <v>265</v>
      </c>
      <c r="L1057" s="1">
        <v>43.92</v>
      </c>
      <c r="M1057" s="1">
        <v>43.92</v>
      </c>
      <c r="N1057" s="1">
        <v>36</v>
      </c>
      <c r="O1057" t="s">
        <v>689</v>
      </c>
      <c r="P1057" t="s">
        <v>22</v>
      </c>
      <c r="Q1057" s="4">
        <f t="shared" si="53"/>
        <v>43585</v>
      </c>
      <c r="R1057" s="5">
        <f t="shared" si="54"/>
        <v>21</v>
      </c>
      <c r="S1057" s="39">
        <f t="shared" si="55"/>
        <v>914025</v>
      </c>
    </row>
    <row r="1058" spans="1:19">
      <c r="A1058" t="s">
        <v>2282</v>
      </c>
      <c r="B1058" t="s">
        <v>2283</v>
      </c>
      <c r="C1058" t="s">
        <v>83</v>
      </c>
      <c r="D1058" t="s">
        <v>84</v>
      </c>
      <c r="E1058" s="1">
        <v>1593.99</v>
      </c>
      <c r="F1058" s="1">
        <v>1593.99</v>
      </c>
      <c r="G1058" t="s">
        <v>1948</v>
      </c>
      <c r="H1058" t="s">
        <v>2284</v>
      </c>
      <c r="I1058" t="s">
        <v>167</v>
      </c>
      <c r="J1058" t="s">
        <v>513</v>
      </c>
      <c r="K1058" t="s">
        <v>89</v>
      </c>
      <c r="L1058" s="1">
        <v>1657.75</v>
      </c>
      <c r="M1058" s="1">
        <v>1593.99</v>
      </c>
      <c r="N1058" s="1">
        <v>1593.99</v>
      </c>
      <c r="O1058" t="str">
        <f>J1058</f>
        <v>14-GEN-19</v>
      </c>
      <c r="P1058" t="s">
        <v>22</v>
      </c>
      <c r="Q1058" s="4">
        <f t="shared" si="53"/>
        <v>43539</v>
      </c>
      <c r="R1058" s="5">
        <f t="shared" si="54"/>
        <v>24</v>
      </c>
      <c r="S1058" s="39">
        <f t="shared" si="55"/>
        <v>1043496</v>
      </c>
    </row>
    <row r="1059" spans="1:19">
      <c r="A1059" t="s">
        <v>1778</v>
      </c>
      <c r="B1059" t="s">
        <v>1790</v>
      </c>
      <c r="C1059" t="s">
        <v>483</v>
      </c>
      <c r="D1059" t="s">
        <v>33</v>
      </c>
      <c r="E1059" s="1">
        <v>16493.45</v>
      </c>
      <c r="F1059" s="1">
        <v>1578.4</v>
      </c>
      <c r="G1059" t="s">
        <v>253</v>
      </c>
      <c r="H1059" t="s">
        <v>2285</v>
      </c>
      <c r="I1059" t="s">
        <v>19</v>
      </c>
      <c r="J1059" t="s">
        <v>872</v>
      </c>
      <c r="K1059" t="s">
        <v>65</v>
      </c>
      <c r="L1059" s="1">
        <v>111.26</v>
      </c>
      <c r="M1059" s="1">
        <v>111.26</v>
      </c>
      <c r="N1059" s="1">
        <v>91.2</v>
      </c>
      <c r="O1059" t="s">
        <v>65</v>
      </c>
      <c r="P1059" t="s">
        <v>22</v>
      </c>
      <c r="Q1059" s="4">
        <f t="shared" si="53"/>
        <v>43494</v>
      </c>
      <c r="R1059" s="5">
        <f t="shared" si="54"/>
        <v>56</v>
      </c>
      <c r="S1059" s="39">
        <f t="shared" si="55"/>
        <v>2432304</v>
      </c>
    </row>
    <row r="1060" spans="1:19">
      <c r="A1060" t="s">
        <v>1778</v>
      </c>
      <c r="B1060" t="s">
        <v>1790</v>
      </c>
      <c r="C1060" t="s">
        <v>483</v>
      </c>
      <c r="D1060" t="s">
        <v>33</v>
      </c>
      <c r="E1060" s="1">
        <v>16493.45</v>
      </c>
      <c r="F1060" s="1">
        <v>1578.4</v>
      </c>
      <c r="G1060" t="s">
        <v>253</v>
      </c>
      <c r="H1060" t="s">
        <v>2286</v>
      </c>
      <c r="I1060" t="s">
        <v>19</v>
      </c>
      <c r="J1060" t="s">
        <v>871</v>
      </c>
      <c r="K1060" t="s">
        <v>872</v>
      </c>
      <c r="L1060" s="1">
        <v>851.56</v>
      </c>
      <c r="M1060" s="1">
        <v>851.56</v>
      </c>
      <c r="N1060" s="1">
        <v>698</v>
      </c>
      <c r="O1060" t="s">
        <v>872</v>
      </c>
      <c r="P1060" t="s">
        <v>22</v>
      </c>
      <c r="Q1060" s="4">
        <f t="shared" si="53"/>
        <v>43490</v>
      </c>
      <c r="R1060" s="5">
        <f t="shared" si="54"/>
        <v>60</v>
      </c>
      <c r="S1060" s="39">
        <f t="shared" si="55"/>
        <v>2605800</v>
      </c>
    </row>
    <row r="1061" spans="1:19">
      <c r="A1061" t="s">
        <v>2287</v>
      </c>
      <c r="B1061" t="s">
        <v>2288</v>
      </c>
      <c r="C1061" t="s">
        <v>483</v>
      </c>
      <c r="D1061" t="s">
        <v>33</v>
      </c>
      <c r="E1061" s="1">
        <v>37390.949999999997</v>
      </c>
      <c r="F1061" s="1">
        <v>37390.949999999997</v>
      </c>
      <c r="G1061" t="s">
        <v>2289</v>
      </c>
      <c r="H1061" t="s">
        <v>2290</v>
      </c>
      <c r="I1061" t="s">
        <v>19</v>
      </c>
      <c r="J1061" t="s">
        <v>91</v>
      </c>
      <c r="K1061" t="s">
        <v>916</v>
      </c>
      <c r="L1061" s="1">
        <v>1449.36</v>
      </c>
      <c r="M1061" s="1">
        <v>1449.36</v>
      </c>
      <c r="N1061" s="1">
        <v>1188</v>
      </c>
      <c r="O1061" t="s">
        <v>916</v>
      </c>
      <c r="P1061" t="s">
        <v>22</v>
      </c>
      <c r="Q1061" s="4">
        <f t="shared" si="53"/>
        <v>43581</v>
      </c>
      <c r="R1061" s="5">
        <f t="shared" si="54"/>
        <v>-31</v>
      </c>
      <c r="S1061" s="39">
        <f t="shared" si="55"/>
        <v>-1349151</v>
      </c>
    </row>
    <row r="1062" spans="1:19">
      <c r="A1062" t="s">
        <v>2287</v>
      </c>
      <c r="B1062" t="s">
        <v>2288</v>
      </c>
      <c r="C1062" t="s">
        <v>483</v>
      </c>
      <c r="D1062" t="s">
        <v>33</v>
      </c>
      <c r="E1062" s="1">
        <v>37390.949999999997</v>
      </c>
      <c r="F1062" s="1">
        <v>37390.949999999997</v>
      </c>
      <c r="G1062" t="s">
        <v>2289</v>
      </c>
      <c r="H1062" t="s">
        <v>2291</v>
      </c>
      <c r="I1062" t="s">
        <v>19</v>
      </c>
      <c r="J1062" t="s">
        <v>153</v>
      </c>
      <c r="K1062" t="s">
        <v>63</v>
      </c>
      <c r="L1062" s="1">
        <v>29292.2</v>
      </c>
      <c r="M1062" s="1">
        <v>29292.2</v>
      </c>
      <c r="N1062" s="1">
        <v>24010</v>
      </c>
      <c r="O1062" t="s">
        <v>63</v>
      </c>
      <c r="P1062" t="s">
        <v>22</v>
      </c>
      <c r="Q1062" s="4">
        <f t="shared" si="53"/>
        <v>43512</v>
      </c>
      <c r="R1062" s="5">
        <f t="shared" si="54"/>
        <v>38</v>
      </c>
      <c r="S1062" s="39">
        <f t="shared" si="55"/>
        <v>1651176</v>
      </c>
    </row>
    <row r="1063" spans="1:19">
      <c r="A1063" t="s">
        <v>2287</v>
      </c>
      <c r="B1063" t="s">
        <v>2288</v>
      </c>
      <c r="C1063" t="s">
        <v>483</v>
      </c>
      <c r="D1063" t="s">
        <v>33</v>
      </c>
      <c r="E1063" s="1">
        <v>37390.949999999997</v>
      </c>
      <c r="F1063" s="1">
        <v>37390.949999999997</v>
      </c>
      <c r="G1063" t="s">
        <v>2289</v>
      </c>
      <c r="H1063" t="s">
        <v>2292</v>
      </c>
      <c r="I1063" t="s">
        <v>19</v>
      </c>
      <c r="J1063" t="s">
        <v>507</v>
      </c>
      <c r="K1063" t="s">
        <v>916</v>
      </c>
      <c r="L1063" s="1">
        <v>1485.96</v>
      </c>
      <c r="M1063" s="1">
        <v>1449.36</v>
      </c>
      <c r="N1063" s="1">
        <v>1188</v>
      </c>
      <c r="O1063" t="s">
        <v>916</v>
      </c>
      <c r="P1063" t="s">
        <v>22</v>
      </c>
      <c r="Q1063" s="4">
        <f t="shared" si="53"/>
        <v>43581</v>
      </c>
      <c r="R1063" s="5">
        <f t="shared" si="54"/>
        <v>-31</v>
      </c>
      <c r="S1063" s="39">
        <f t="shared" si="55"/>
        <v>-1349151</v>
      </c>
    </row>
    <row r="1064" spans="1:19">
      <c r="A1064" t="s">
        <v>2287</v>
      </c>
      <c r="B1064" t="s">
        <v>2288</v>
      </c>
      <c r="C1064" t="s">
        <v>483</v>
      </c>
      <c r="D1064" t="s">
        <v>33</v>
      </c>
      <c r="E1064" s="1">
        <v>37390.949999999997</v>
      </c>
      <c r="F1064" s="1">
        <v>37390.949999999997</v>
      </c>
      <c r="G1064" t="s">
        <v>2289</v>
      </c>
      <c r="H1064" t="s">
        <v>2292</v>
      </c>
      <c r="I1064" t="s">
        <v>19</v>
      </c>
      <c r="J1064" t="s">
        <v>507</v>
      </c>
      <c r="K1064" t="s">
        <v>916</v>
      </c>
      <c r="L1064" s="1">
        <v>1485.96</v>
      </c>
      <c r="M1064" s="1">
        <v>36.6</v>
      </c>
      <c r="N1064" s="1">
        <v>30</v>
      </c>
      <c r="O1064" t="s">
        <v>916</v>
      </c>
      <c r="P1064" t="s">
        <v>22</v>
      </c>
      <c r="Q1064" s="4">
        <f t="shared" si="53"/>
        <v>43581</v>
      </c>
      <c r="R1064" s="5">
        <f t="shared" si="54"/>
        <v>-31</v>
      </c>
      <c r="S1064" s="39">
        <f t="shared" si="55"/>
        <v>-1349151</v>
      </c>
    </row>
    <row r="1065" spans="1:19">
      <c r="A1065" t="s">
        <v>2287</v>
      </c>
      <c r="B1065" t="s">
        <v>2288</v>
      </c>
      <c r="C1065" t="s">
        <v>483</v>
      </c>
      <c r="D1065" t="s">
        <v>33</v>
      </c>
      <c r="E1065" s="1">
        <v>37390.949999999997</v>
      </c>
      <c r="F1065" s="1">
        <v>37390.949999999997</v>
      </c>
      <c r="G1065" t="s">
        <v>2289</v>
      </c>
      <c r="H1065" t="s">
        <v>2293</v>
      </c>
      <c r="I1065" t="s">
        <v>19</v>
      </c>
      <c r="J1065" t="s">
        <v>71</v>
      </c>
      <c r="K1065" t="s">
        <v>89</v>
      </c>
      <c r="L1065" s="1">
        <v>2930.38</v>
      </c>
      <c r="M1065" s="1">
        <v>2930.38</v>
      </c>
      <c r="N1065" s="1">
        <v>2401.9499999999998</v>
      </c>
      <c r="O1065" t="s">
        <v>340</v>
      </c>
      <c r="P1065" t="s">
        <v>22</v>
      </c>
      <c r="Q1065" s="4">
        <f t="shared" si="53"/>
        <v>43550</v>
      </c>
      <c r="R1065" s="5">
        <f t="shared" si="54"/>
        <v>0</v>
      </c>
      <c r="S1065" s="39">
        <f t="shared" si="55"/>
        <v>0</v>
      </c>
    </row>
    <row r="1066" spans="1:19">
      <c r="A1066" t="s">
        <v>2287</v>
      </c>
      <c r="B1066" t="s">
        <v>2288</v>
      </c>
      <c r="C1066" t="s">
        <v>483</v>
      </c>
      <c r="D1066" t="s">
        <v>33</v>
      </c>
      <c r="E1066" s="1">
        <v>37390.949999999997</v>
      </c>
      <c r="F1066" s="1">
        <v>37390.949999999997</v>
      </c>
      <c r="G1066" t="s">
        <v>2289</v>
      </c>
      <c r="H1066" t="s">
        <v>2294</v>
      </c>
      <c r="I1066" t="s">
        <v>19</v>
      </c>
      <c r="J1066" t="s">
        <v>43</v>
      </c>
      <c r="K1066" t="s">
        <v>51</v>
      </c>
      <c r="L1066" s="1">
        <v>576.45000000000005</v>
      </c>
      <c r="M1066" s="1">
        <v>576.45000000000005</v>
      </c>
      <c r="N1066" s="1">
        <v>472.5</v>
      </c>
      <c r="O1066" t="s">
        <v>51</v>
      </c>
      <c r="P1066" t="s">
        <v>22</v>
      </c>
      <c r="Q1066" s="4">
        <f t="shared" si="53"/>
        <v>43563</v>
      </c>
      <c r="R1066" s="5">
        <f t="shared" si="54"/>
        <v>-13</v>
      </c>
      <c r="S1066" s="39">
        <f t="shared" si="55"/>
        <v>-565539</v>
      </c>
    </row>
    <row r="1067" spans="1:19">
      <c r="A1067" t="s">
        <v>2287</v>
      </c>
      <c r="B1067" t="s">
        <v>2288</v>
      </c>
      <c r="C1067" t="s">
        <v>483</v>
      </c>
      <c r="D1067" t="s">
        <v>33</v>
      </c>
      <c r="E1067" s="1">
        <v>37390.949999999997</v>
      </c>
      <c r="F1067" s="1">
        <v>37390.949999999997</v>
      </c>
      <c r="G1067" t="s">
        <v>2289</v>
      </c>
      <c r="H1067" t="s">
        <v>2295</v>
      </c>
      <c r="I1067" t="s">
        <v>19</v>
      </c>
      <c r="J1067" t="s">
        <v>71</v>
      </c>
      <c r="K1067" t="s">
        <v>89</v>
      </c>
      <c r="L1067" s="1">
        <v>1650.9</v>
      </c>
      <c r="M1067" s="1">
        <v>1650.9</v>
      </c>
      <c r="N1067" s="1">
        <v>1353.2</v>
      </c>
      <c r="O1067" t="s">
        <v>340</v>
      </c>
      <c r="P1067" t="s">
        <v>22</v>
      </c>
      <c r="Q1067" s="4">
        <f t="shared" si="53"/>
        <v>43550</v>
      </c>
      <c r="R1067" s="5">
        <f t="shared" si="54"/>
        <v>0</v>
      </c>
      <c r="S1067" s="39">
        <f t="shared" si="55"/>
        <v>0</v>
      </c>
    </row>
    <row r="1068" spans="1:19">
      <c r="A1068" t="s">
        <v>2287</v>
      </c>
      <c r="B1068" t="s">
        <v>2288</v>
      </c>
      <c r="C1068" t="s">
        <v>483</v>
      </c>
      <c r="D1068" t="s">
        <v>33</v>
      </c>
      <c r="E1068" s="1">
        <v>37390.949999999997</v>
      </c>
      <c r="F1068" s="1">
        <v>37390.949999999997</v>
      </c>
      <c r="G1068" t="s">
        <v>2289</v>
      </c>
      <c r="H1068" t="s">
        <v>2296</v>
      </c>
      <c r="I1068" t="s">
        <v>19</v>
      </c>
      <c r="J1068" t="s">
        <v>71</v>
      </c>
      <c r="K1068" t="s">
        <v>89</v>
      </c>
      <c r="L1068" s="1">
        <v>2458.06</v>
      </c>
      <c r="M1068" s="1">
        <v>2458.06</v>
      </c>
      <c r="N1068" s="1">
        <v>2014.8</v>
      </c>
      <c r="O1068" t="s">
        <v>340</v>
      </c>
      <c r="P1068" t="s">
        <v>22</v>
      </c>
      <c r="Q1068" s="4">
        <f t="shared" si="53"/>
        <v>43550</v>
      </c>
      <c r="R1068" s="5">
        <f t="shared" si="54"/>
        <v>0</v>
      </c>
      <c r="S1068" s="39">
        <f t="shared" si="55"/>
        <v>0</v>
      </c>
    </row>
    <row r="1069" spans="1:19">
      <c r="A1069" t="s">
        <v>2287</v>
      </c>
      <c r="B1069" t="s">
        <v>2288</v>
      </c>
      <c r="C1069" t="s">
        <v>483</v>
      </c>
      <c r="D1069" t="s">
        <v>33</v>
      </c>
      <c r="E1069" s="1">
        <v>37390.949999999997</v>
      </c>
      <c r="F1069" s="1">
        <v>37390.949999999997</v>
      </c>
      <c r="G1069" t="s">
        <v>2289</v>
      </c>
      <c r="H1069" t="s">
        <v>2297</v>
      </c>
      <c r="I1069" t="s">
        <v>19</v>
      </c>
      <c r="J1069" t="s">
        <v>71</v>
      </c>
      <c r="K1069" t="s">
        <v>89</v>
      </c>
      <c r="L1069" s="1">
        <v>5773.65</v>
      </c>
      <c r="M1069" s="1">
        <v>5773.65</v>
      </c>
      <c r="N1069" s="1">
        <v>4732.5</v>
      </c>
      <c r="O1069" t="s">
        <v>340</v>
      </c>
      <c r="P1069" t="s">
        <v>22</v>
      </c>
      <c r="Q1069" s="4">
        <f t="shared" si="53"/>
        <v>43550</v>
      </c>
      <c r="R1069" s="5">
        <f t="shared" si="54"/>
        <v>0</v>
      </c>
      <c r="S1069" s="39">
        <f t="shared" si="55"/>
        <v>0</v>
      </c>
    </row>
    <row r="1070" spans="1:19">
      <c r="A1070" t="s">
        <v>2298</v>
      </c>
      <c r="B1070" t="s">
        <v>2299</v>
      </c>
      <c r="C1070" t="s">
        <v>105</v>
      </c>
      <c r="D1070" t="s">
        <v>162</v>
      </c>
      <c r="E1070" s="1">
        <v>501</v>
      </c>
      <c r="F1070" s="1">
        <v>501</v>
      </c>
      <c r="G1070" t="s">
        <v>2029</v>
      </c>
      <c r="H1070" t="s">
        <v>2300</v>
      </c>
      <c r="I1070" t="s">
        <v>19</v>
      </c>
      <c r="J1070" t="s">
        <v>155</v>
      </c>
      <c r="K1070" t="s">
        <v>154</v>
      </c>
      <c r="L1070" s="1">
        <v>611.22</v>
      </c>
      <c r="M1070" s="1">
        <v>611.22</v>
      </c>
      <c r="N1070" s="1">
        <v>501</v>
      </c>
      <c r="O1070" t="s">
        <v>154</v>
      </c>
      <c r="P1070" t="s">
        <v>22</v>
      </c>
      <c r="Q1070" s="4">
        <f t="shared" ref="Q1070:Q1093" si="56">O1070+60</f>
        <v>43534</v>
      </c>
      <c r="R1070" s="5">
        <f t="shared" ref="R1070:R1093" si="57">C1070-Q1070</f>
        <v>24</v>
      </c>
      <c r="S1070" s="39">
        <f t="shared" ref="S1070:S1093" si="58">R1070*O1070</f>
        <v>1043376</v>
      </c>
    </row>
    <row r="1071" spans="1:19">
      <c r="A1071" t="s">
        <v>2301</v>
      </c>
      <c r="B1071" t="s">
        <v>2302</v>
      </c>
      <c r="C1071" t="s">
        <v>429</v>
      </c>
      <c r="D1071" t="s">
        <v>368</v>
      </c>
      <c r="E1071" s="1">
        <v>106548</v>
      </c>
      <c r="F1071" s="1">
        <v>106548</v>
      </c>
      <c r="G1071" t="s">
        <v>2303</v>
      </c>
      <c r="H1071" t="s">
        <v>2304</v>
      </c>
      <c r="I1071" t="s">
        <v>167</v>
      </c>
      <c r="J1071" t="s">
        <v>63</v>
      </c>
      <c r="K1071" t="s">
        <v>72</v>
      </c>
      <c r="L1071" s="1">
        <v>129988.56</v>
      </c>
      <c r="M1071" s="1">
        <v>106548</v>
      </c>
      <c r="N1071" s="1">
        <v>106548</v>
      </c>
      <c r="O1071" t="str">
        <f>J1071</f>
        <v>18-DIC-18</v>
      </c>
      <c r="P1071" t="s">
        <v>169</v>
      </c>
      <c r="Q1071" s="4">
        <f t="shared" si="56"/>
        <v>43512</v>
      </c>
      <c r="R1071" s="5">
        <f t="shared" si="57"/>
        <v>83</v>
      </c>
      <c r="S1071" s="39">
        <f t="shared" si="58"/>
        <v>3606516</v>
      </c>
    </row>
    <row r="1072" spans="1:19">
      <c r="A1072" t="s">
        <v>1900</v>
      </c>
      <c r="B1072" t="s">
        <v>2305</v>
      </c>
      <c r="C1072" t="s">
        <v>101</v>
      </c>
      <c r="D1072" t="s">
        <v>86</v>
      </c>
      <c r="E1072" s="1">
        <v>4950</v>
      </c>
      <c r="F1072" s="1">
        <v>1650</v>
      </c>
      <c r="G1072" t="s">
        <v>1902</v>
      </c>
      <c r="H1072" t="s">
        <v>450</v>
      </c>
      <c r="I1072" t="s">
        <v>19</v>
      </c>
      <c r="J1072" t="s">
        <v>69</v>
      </c>
      <c r="K1072" t="s">
        <v>316</v>
      </c>
      <c r="L1072" s="1">
        <v>2013</v>
      </c>
      <c r="M1072" s="1">
        <v>2013</v>
      </c>
      <c r="N1072" s="1">
        <v>1650</v>
      </c>
      <c r="O1072" t="s">
        <v>316</v>
      </c>
      <c r="P1072" t="s">
        <v>22</v>
      </c>
      <c r="Q1072" s="4">
        <f t="shared" si="56"/>
        <v>43560</v>
      </c>
      <c r="R1072" s="5">
        <f t="shared" si="57"/>
        <v>33</v>
      </c>
      <c r="S1072" s="39">
        <f t="shared" si="58"/>
        <v>1435500</v>
      </c>
    </row>
    <row r="1073" spans="1:19">
      <c r="A1073" t="s">
        <v>2306</v>
      </c>
      <c r="B1073" t="s">
        <v>2307</v>
      </c>
      <c r="C1073" t="s">
        <v>202</v>
      </c>
      <c r="D1073" t="s">
        <v>159</v>
      </c>
      <c r="E1073" s="1">
        <v>27000</v>
      </c>
      <c r="F1073" s="1">
        <v>27000</v>
      </c>
      <c r="G1073" t="s">
        <v>1894</v>
      </c>
      <c r="H1073" t="s">
        <v>2308</v>
      </c>
      <c r="I1073" t="s">
        <v>19</v>
      </c>
      <c r="J1073" t="s">
        <v>67</v>
      </c>
      <c r="K1073" t="s">
        <v>52</v>
      </c>
      <c r="L1073" s="1">
        <v>32940</v>
      </c>
      <c r="M1073" s="1">
        <v>32940</v>
      </c>
      <c r="N1073" s="1">
        <v>27000</v>
      </c>
      <c r="O1073" t="s">
        <v>52</v>
      </c>
      <c r="P1073" t="s">
        <v>22</v>
      </c>
      <c r="Q1073" s="4">
        <f t="shared" si="56"/>
        <v>43569</v>
      </c>
      <c r="R1073" s="5">
        <f t="shared" si="57"/>
        <v>37</v>
      </c>
      <c r="S1073" s="39">
        <f t="shared" si="58"/>
        <v>1609833</v>
      </c>
    </row>
    <row r="1074" spans="1:19">
      <c r="A1074" t="s">
        <v>2309</v>
      </c>
      <c r="B1074" t="s">
        <v>2310</v>
      </c>
      <c r="C1074" t="s">
        <v>493</v>
      </c>
      <c r="D1074" t="s">
        <v>84</v>
      </c>
      <c r="E1074" s="1">
        <v>1721.7</v>
      </c>
      <c r="F1074" s="1">
        <v>1721.7</v>
      </c>
      <c r="G1074" t="s">
        <v>2311</v>
      </c>
      <c r="H1074" t="s">
        <v>2312</v>
      </c>
      <c r="I1074" t="s">
        <v>19</v>
      </c>
      <c r="J1074" t="s">
        <v>52</v>
      </c>
      <c r="K1074" t="s">
        <v>46</v>
      </c>
      <c r="L1074" s="1">
        <v>873.15</v>
      </c>
      <c r="M1074" s="1">
        <v>873.15</v>
      </c>
      <c r="N1074" s="1">
        <v>715.7</v>
      </c>
      <c r="O1074" t="s">
        <v>46</v>
      </c>
      <c r="P1074" t="s">
        <v>22</v>
      </c>
      <c r="Q1074" s="4">
        <f t="shared" si="56"/>
        <v>43570</v>
      </c>
      <c r="R1074" s="5">
        <f t="shared" si="57"/>
        <v>-13</v>
      </c>
      <c r="S1074" s="39">
        <f t="shared" si="58"/>
        <v>-565630</v>
      </c>
    </row>
    <row r="1075" spans="1:19">
      <c r="A1075" t="s">
        <v>2309</v>
      </c>
      <c r="B1075" t="s">
        <v>2310</v>
      </c>
      <c r="C1075" t="s">
        <v>493</v>
      </c>
      <c r="D1075" t="s">
        <v>84</v>
      </c>
      <c r="E1075" s="1">
        <v>1721.7</v>
      </c>
      <c r="F1075" s="1">
        <v>1721.7</v>
      </c>
      <c r="G1075" t="s">
        <v>2311</v>
      </c>
      <c r="H1075" t="s">
        <v>2313</v>
      </c>
      <c r="I1075" t="s">
        <v>19</v>
      </c>
      <c r="J1075" t="s">
        <v>200</v>
      </c>
      <c r="K1075" t="s">
        <v>199</v>
      </c>
      <c r="L1075" s="1">
        <v>1227.32</v>
      </c>
      <c r="M1075" s="1">
        <v>1227.32</v>
      </c>
      <c r="N1075" s="1">
        <v>1006</v>
      </c>
      <c r="O1075" t="s">
        <v>199</v>
      </c>
      <c r="P1075" t="s">
        <v>22</v>
      </c>
      <c r="Q1075" s="4">
        <f t="shared" si="56"/>
        <v>43548</v>
      </c>
      <c r="R1075" s="5">
        <f t="shared" si="57"/>
        <v>9</v>
      </c>
      <c r="S1075" s="39">
        <f t="shared" si="58"/>
        <v>391392</v>
      </c>
    </row>
    <row r="1076" spans="1:19">
      <c r="A1076" t="s">
        <v>2314</v>
      </c>
      <c r="B1076" t="s">
        <v>2315</v>
      </c>
      <c r="C1076" t="s">
        <v>83</v>
      </c>
      <c r="D1076" t="s">
        <v>84</v>
      </c>
      <c r="E1076" s="1">
        <v>3840.26</v>
      </c>
      <c r="F1076" s="1">
        <v>3840.26</v>
      </c>
      <c r="G1076" t="s">
        <v>2316</v>
      </c>
      <c r="H1076" t="s">
        <v>2317</v>
      </c>
      <c r="I1076" t="s">
        <v>19</v>
      </c>
      <c r="J1076" t="s">
        <v>91</v>
      </c>
      <c r="K1076" t="s">
        <v>916</v>
      </c>
      <c r="L1076" s="1">
        <v>2987.73</v>
      </c>
      <c r="M1076" s="1">
        <v>2987.73</v>
      </c>
      <c r="N1076" s="1">
        <v>2448.96</v>
      </c>
      <c r="O1076" t="s">
        <v>916</v>
      </c>
      <c r="P1076" t="s">
        <v>22</v>
      </c>
      <c r="Q1076" s="4">
        <f t="shared" si="56"/>
        <v>43581</v>
      </c>
      <c r="R1076" s="5">
        <f t="shared" si="57"/>
        <v>-18</v>
      </c>
      <c r="S1076" s="39">
        <f t="shared" si="58"/>
        <v>-783378</v>
      </c>
    </row>
    <row r="1077" spans="1:19">
      <c r="A1077" t="s">
        <v>2314</v>
      </c>
      <c r="B1077" t="s">
        <v>2315</v>
      </c>
      <c r="C1077" t="s">
        <v>83</v>
      </c>
      <c r="D1077" t="s">
        <v>84</v>
      </c>
      <c r="E1077" s="1">
        <v>3840.26</v>
      </c>
      <c r="F1077" s="1">
        <v>3840.26</v>
      </c>
      <c r="G1077" t="s">
        <v>2316</v>
      </c>
      <c r="H1077" t="s">
        <v>451</v>
      </c>
      <c r="I1077" t="s">
        <v>19</v>
      </c>
      <c r="J1077" t="s">
        <v>419</v>
      </c>
      <c r="K1077" t="s">
        <v>1006</v>
      </c>
      <c r="L1077" s="1">
        <v>1697.39</v>
      </c>
      <c r="M1077" s="1">
        <v>1697.39</v>
      </c>
      <c r="N1077" s="1">
        <v>1391.3</v>
      </c>
      <c r="O1077" t="s">
        <v>1006</v>
      </c>
      <c r="P1077" t="s">
        <v>22</v>
      </c>
      <c r="Q1077" s="4">
        <f t="shared" si="56"/>
        <v>43582</v>
      </c>
      <c r="R1077" s="5">
        <f t="shared" si="57"/>
        <v>-19</v>
      </c>
      <c r="S1077" s="39">
        <f t="shared" si="58"/>
        <v>-826918</v>
      </c>
    </row>
    <row r="1078" spans="1:19">
      <c r="A1078" t="s">
        <v>2318</v>
      </c>
      <c r="B1078" t="s">
        <v>2319</v>
      </c>
      <c r="C1078" t="s">
        <v>176</v>
      </c>
      <c r="D1078" t="s">
        <v>84</v>
      </c>
      <c r="E1078" s="1">
        <v>844.18</v>
      </c>
      <c r="F1078" s="1">
        <v>844.18</v>
      </c>
      <c r="G1078" t="s">
        <v>1121</v>
      </c>
      <c r="H1078" t="s">
        <v>856</v>
      </c>
      <c r="I1078" t="s">
        <v>19</v>
      </c>
      <c r="J1078" t="s">
        <v>210</v>
      </c>
      <c r="K1078" t="s">
        <v>145</v>
      </c>
      <c r="L1078" s="1">
        <v>1054.72</v>
      </c>
      <c r="M1078" s="1">
        <v>844.18</v>
      </c>
      <c r="N1078" s="1">
        <v>844.18</v>
      </c>
      <c r="O1078" t="s">
        <v>145</v>
      </c>
      <c r="P1078" t="s">
        <v>29</v>
      </c>
      <c r="Q1078" s="4">
        <f t="shared" si="56"/>
        <v>43612</v>
      </c>
      <c r="R1078" s="5">
        <f t="shared" si="57"/>
        <v>-48</v>
      </c>
      <c r="S1078" s="39">
        <f t="shared" si="58"/>
        <v>-2090496</v>
      </c>
    </row>
    <row r="1079" spans="1:19">
      <c r="A1079" t="s">
        <v>2320</v>
      </c>
      <c r="B1079" t="s">
        <v>2321</v>
      </c>
      <c r="C1079" t="s">
        <v>221</v>
      </c>
      <c r="D1079" t="s">
        <v>162</v>
      </c>
      <c r="E1079" s="1">
        <v>2000</v>
      </c>
      <c r="F1079" s="1">
        <v>2000</v>
      </c>
      <c r="G1079" t="s">
        <v>1071</v>
      </c>
      <c r="H1079" t="s">
        <v>2322</v>
      </c>
      <c r="I1079" t="s">
        <v>19</v>
      </c>
      <c r="J1079" t="s">
        <v>176</v>
      </c>
      <c r="K1079" t="s">
        <v>140</v>
      </c>
      <c r="L1079" s="1">
        <v>2000</v>
      </c>
      <c r="M1079" s="1">
        <v>2000</v>
      </c>
      <c r="N1079" s="1">
        <v>2000</v>
      </c>
      <c r="O1079" t="s">
        <v>140</v>
      </c>
      <c r="P1079" t="s">
        <v>29</v>
      </c>
      <c r="Q1079" s="4">
        <f t="shared" si="56"/>
        <v>43626</v>
      </c>
      <c r="R1079" s="5">
        <f t="shared" si="57"/>
        <v>-48</v>
      </c>
      <c r="S1079" s="39">
        <f t="shared" si="58"/>
        <v>-2091168</v>
      </c>
    </row>
    <row r="1080" spans="1:19">
      <c r="A1080" t="s">
        <v>2323</v>
      </c>
      <c r="B1080" t="s">
        <v>2324</v>
      </c>
      <c r="C1080" t="s">
        <v>162</v>
      </c>
      <c r="D1080" t="s">
        <v>86</v>
      </c>
      <c r="E1080" s="1">
        <v>9024.92</v>
      </c>
      <c r="F1080" s="1">
        <v>9024.92</v>
      </c>
      <c r="G1080" t="s">
        <v>2325</v>
      </c>
      <c r="H1080" t="s">
        <v>2326</v>
      </c>
      <c r="I1080" t="s">
        <v>19</v>
      </c>
      <c r="J1080" t="s">
        <v>431</v>
      </c>
      <c r="K1080" t="s">
        <v>118</v>
      </c>
      <c r="L1080" s="1">
        <v>9024.92</v>
      </c>
      <c r="M1080" s="1">
        <v>9024.92</v>
      </c>
      <c r="N1080" s="1">
        <v>9024.92</v>
      </c>
      <c r="O1080" t="s">
        <v>118</v>
      </c>
      <c r="P1080" t="s">
        <v>29</v>
      </c>
      <c r="Q1080" s="4">
        <f t="shared" si="56"/>
        <v>43647</v>
      </c>
      <c r="R1080" s="5">
        <f t="shared" si="57"/>
        <v>-56</v>
      </c>
      <c r="S1080" s="39">
        <f t="shared" si="58"/>
        <v>-2440872</v>
      </c>
    </row>
    <row r="1081" spans="1:19">
      <c r="A1081" t="s">
        <v>2327</v>
      </c>
      <c r="B1081" t="s">
        <v>2328</v>
      </c>
      <c r="C1081" t="s">
        <v>108</v>
      </c>
      <c r="D1081" t="s">
        <v>86</v>
      </c>
      <c r="E1081" s="1">
        <v>12480</v>
      </c>
      <c r="F1081" s="1">
        <v>12480</v>
      </c>
      <c r="G1081" t="s">
        <v>2329</v>
      </c>
      <c r="H1081" t="s">
        <v>2330</v>
      </c>
      <c r="I1081" t="s">
        <v>167</v>
      </c>
      <c r="J1081" t="s">
        <v>320</v>
      </c>
      <c r="K1081" t="s">
        <v>89</v>
      </c>
      <c r="L1081" s="1">
        <v>15225.6</v>
      </c>
      <c r="M1081" s="1">
        <v>12480</v>
      </c>
      <c r="N1081" s="1">
        <v>12480</v>
      </c>
      <c r="O1081" t="str">
        <f>J1081</f>
        <v>16-GEN-19</v>
      </c>
      <c r="P1081" t="s">
        <v>29</v>
      </c>
      <c r="Q1081" s="4">
        <f t="shared" si="56"/>
        <v>43541</v>
      </c>
      <c r="R1081" s="5">
        <f t="shared" si="57"/>
        <v>53</v>
      </c>
      <c r="S1081" s="39">
        <f t="shared" si="58"/>
        <v>2304493</v>
      </c>
    </row>
    <row r="1082" spans="1:19">
      <c r="A1082" t="s">
        <v>2331</v>
      </c>
      <c r="B1082" t="s">
        <v>2332</v>
      </c>
      <c r="C1082" t="s">
        <v>108</v>
      </c>
      <c r="D1082" t="s">
        <v>86</v>
      </c>
      <c r="E1082" s="1">
        <v>1107</v>
      </c>
      <c r="F1082" s="1">
        <v>1107</v>
      </c>
      <c r="G1082" t="s">
        <v>2333</v>
      </c>
      <c r="H1082" t="s">
        <v>1022</v>
      </c>
      <c r="I1082" t="s">
        <v>19</v>
      </c>
      <c r="J1082" t="s">
        <v>464</v>
      </c>
      <c r="K1082" t="s">
        <v>69</v>
      </c>
      <c r="L1082" s="1">
        <v>1350.54</v>
      </c>
      <c r="M1082" s="1">
        <v>1350.54</v>
      </c>
      <c r="N1082" s="1">
        <v>1107</v>
      </c>
      <c r="O1082" t="s">
        <v>69</v>
      </c>
      <c r="P1082" t="s">
        <v>22</v>
      </c>
      <c r="Q1082" s="4">
        <f t="shared" si="56"/>
        <v>43557</v>
      </c>
      <c r="R1082" s="5">
        <f t="shared" si="57"/>
        <v>37</v>
      </c>
      <c r="S1082" s="39">
        <f t="shared" si="58"/>
        <v>1609389</v>
      </c>
    </row>
    <row r="1083" spans="1:19">
      <c r="A1083" t="s">
        <v>2334</v>
      </c>
      <c r="B1083" t="s">
        <v>2335</v>
      </c>
      <c r="C1083" t="s">
        <v>162</v>
      </c>
      <c r="D1083" t="s">
        <v>86</v>
      </c>
      <c r="E1083" s="1">
        <v>2258.23</v>
      </c>
      <c r="F1083" s="1">
        <v>2258.23</v>
      </c>
      <c r="G1083" t="s">
        <v>1521</v>
      </c>
      <c r="H1083" t="s">
        <v>1478</v>
      </c>
      <c r="I1083" t="s">
        <v>19</v>
      </c>
      <c r="J1083" t="s">
        <v>117</v>
      </c>
      <c r="K1083" t="s">
        <v>215</v>
      </c>
      <c r="L1083" s="1">
        <v>2258.23</v>
      </c>
      <c r="M1083" s="1">
        <v>2258.23</v>
      </c>
      <c r="N1083" s="1">
        <v>2258.23</v>
      </c>
      <c r="O1083" t="s">
        <v>215</v>
      </c>
      <c r="P1083" t="s">
        <v>169</v>
      </c>
      <c r="Q1083" s="4">
        <f t="shared" si="56"/>
        <v>43648</v>
      </c>
      <c r="R1083" s="5">
        <f t="shared" si="57"/>
        <v>-57</v>
      </c>
      <c r="S1083" s="39">
        <f t="shared" si="58"/>
        <v>-2484516</v>
      </c>
    </row>
    <row r="1084" spans="1:19">
      <c r="A1084" t="s">
        <v>2336</v>
      </c>
      <c r="B1084" t="s">
        <v>2337</v>
      </c>
      <c r="C1084" t="s">
        <v>83</v>
      </c>
      <c r="D1084" t="s">
        <v>84</v>
      </c>
      <c r="E1084" s="1">
        <v>882.38</v>
      </c>
      <c r="F1084" s="1">
        <v>882.38</v>
      </c>
      <c r="G1084" t="s">
        <v>1948</v>
      </c>
      <c r="H1084" t="s">
        <v>2338</v>
      </c>
      <c r="I1084" t="s">
        <v>167</v>
      </c>
      <c r="J1084" t="s">
        <v>52</v>
      </c>
      <c r="K1084" t="s">
        <v>265</v>
      </c>
      <c r="L1084" s="1">
        <v>917.68</v>
      </c>
      <c r="M1084" s="1">
        <v>882.38</v>
      </c>
      <c r="N1084" s="1">
        <v>882.38</v>
      </c>
      <c r="O1084" t="str">
        <f>J1084</f>
        <v>13-FEB-19</v>
      </c>
      <c r="P1084" t="s">
        <v>22</v>
      </c>
      <c r="Q1084" s="4">
        <f t="shared" si="56"/>
        <v>43569</v>
      </c>
      <c r="R1084" s="5">
        <f t="shared" si="57"/>
        <v>-6</v>
      </c>
      <c r="S1084" s="39">
        <f t="shared" si="58"/>
        <v>-261054</v>
      </c>
    </row>
    <row r="1085" spans="1:19">
      <c r="A1085" t="s">
        <v>2339</v>
      </c>
      <c r="B1085" t="s">
        <v>2340</v>
      </c>
      <c r="C1085" t="s">
        <v>247</v>
      </c>
      <c r="D1085" t="s">
        <v>162</v>
      </c>
      <c r="E1085" s="1">
        <v>16278.11</v>
      </c>
      <c r="F1085" s="1">
        <v>16278.11</v>
      </c>
      <c r="G1085" t="s">
        <v>289</v>
      </c>
      <c r="H1085" t="s">
        <v>446</v>
      </c>
      <c r="I1085" t="s">
        <v>19</v>
      </c>
      <c r="J1085" t="s">
        <v>71</v>
      </c>
      <c r="K1085" t="s">
        <v>71</v>
      </c>
      <c r="L1085" s="1">
        <v>3999.65</v>
      </c>
      <c r="M1085" s="1">
        <v>3999.65</v>
      </c>
      <c r="N1085" s="1">
        <v>3278.4</v>
      </c>
      <c r="O1085" t="s">
        <v>72</v>
      </c>
      <c r="P1085" t="s">
        <v>22</v>
      </c>
      <c r="Q1085" s="4">
        <f t="shared" si="56"/>
        <v>43546</v>
      </c>
      <c r="R1085" s="5">
        <f t="shared" si="57"/>
        <v>38</v>
      </c>
      <c r="S1085" s="39">
        <f t="shared" si="58"/>
        <v>1652468</v>
      </c>
    </row>
    <row r="1086" spans="1:19">
      <c r="A1086" t="s">
        <v>2339</v>
      </c>
      <c r="B1086" t="s">
        <v>2340</v>
      </c>
      <c r="C1086" t="s">
        <v>247</v>
      </c>
      <c r="D1086" t="s">
        <v>162</v>
      </c>
      <c r="E1086" s="1">
        <v>16278.11</v>
      </c>
      <c r="F1086" s="1">
        <v>16278.11</v>
      </c>
      <c r="G1086" t="s">
        <v>289</v>
      </c>
      <c r="H1086" t="s">
        <v>2341</v>
      </c>
      <c r="I1086" t="s">
        <v>19</v>
      </c>
      <c r="J1086" t="s">
        <v>778</v>
      </c>
      <c r="K1086" t="s">
        <v>740</v>
      </c>
      <c r="L1086" s="1">
        <v>13114.65</v>
      </c>
      <c r="M1086" s="1">
        <v>13114.65</v>
      </c>
      <c r="N1086" s="1">
        <v>10749.71</v>
      </c>
      <c r="O1086" t="s">
        <v>740</v>
      </c>
      <c r="P1086" t="s">
        <v>22</v>
      </c>
      <c r="Q1086" s="4">
        <f t="shared" si="56"/>
        <v>43577</v>
      </c>
      <c r="R1086" s="5">
        <f t="shared" si="57"/>
        <v>7</v>
      </c>
      <c r="S1086" s="39">
        <f t="shared" si="58"/>
        <v>304619</v>
      </c>
    </row>
    <row r="1087" spans="1:19">
      <c r="A1087" t="s">
        <v>2339</v>
      </c>
      <c r="B1087" t="s">
        <v>2340</v>
      </c>
      <c r="C1087" t="s">
        <v>247</v>
      </c>
      <c r="D1087" t="s">
        <v>162</v>
      </c>
      <c r="E1087" s="1">
        <v>16278.11</v>
      </c>
      <c r="F1087" s="1">
        <v>16278.11</v>
      </c>
      <c r="G1087" t="s">
        <v>289</v>
      </c>
      <c r="H1087" t="s">
        <v>2342</v>
      </c>
      <c r="I1087" t="s">
        <v>19</v>
      </c>
      <c r="J1087" t="s">
        <v>778</v>
      </c>
      <c r="K1087" t="s">
        <v>740</v>
      </c>
      <c r="L1087" s="1">
        <v>2745</v>
      </c>
      <c r="M1087" s="1">
        <v>2745</v>
      </c>
      <c r="N1087" s="1">
        <v>2250</v>
      </c>
      <c r="O1087" t="s">
        <v>740</v>
      </c>
      <c r="P1087" t="s">
        <v>22</v>
      </c>
      <c r="Q1087" s="4">
        <f t="shared" si="56"/>
        <v>43577</v>
      </c>
      <c r="R1087" s="5">
        <f t="shared" si="57"/>
        <v>7</v>
      </c>
      <c r="S1087" s="39">
        <f t="shared" si="58"/>
        <v>304619</v>
      </c>
    </row>
    <row r="1088" spans="1:19">
      <c r="A1088" t="s">
        <v>2343</v>
      </c>
      <c r="B1088" t="s">
        <v>2344</v>
      </c>
      <c r="C1088" t="s">
        <v>247</v>
      </c>
      <c r="D1088" t="s">
        <v>162</v>
      </c>
      <c r="E1088" s="1">
        <v>411</v>
      </c>
      <c r="F1088" s="1">
        <v>411</v>
      </c>
      <c r="G1088" t="s">
        <v>2345</v>
      </c>
      <c r="H1088" t="s">
        <v>2346</v>
      </c>
      <c r="I1088" t="s">
        <v>19</v>
      </c>
      <c r="J1088" t="s">
        <v>90</v>
      </c>
      <c r="K1088" t="s">
        <v>154</v>
      </c>
      <c r="L1088" s="1">
        <v>501.42</v>
      </c>
      <c r="M1088" s="1">
        <v>501.42</v>
      </c>
      <c r="N1088" s="1">
        <v>411</v>
      </c>
      <c r="O1088" t="s">
        <v>239</v>
      </c>
      <c r="P1088" t="s">
        <v>22</v>
      </c>
      <c r="Q1088" s="4">
        <f t="shared" si="56"/>
        <v>43529</v>
      </c>
      <c r="R1088" s="5">
        <f t="shared" si="57"/>
        <v>55</v>
      </c>
      <c r="S1088" s="39">
        <f t="shared" si="58"/>
        <v>2390795</v>
      </c>
    </row>
    <row r="1089" spans="1:19">
      <c r="A1089" t="s">
        <v>2347</v>
      </c>
      <c r="B1089" t="s">
        <v>2348</v>
      </c>
      <c r="C1089" t="s">
        <v>990</v>
      </c>
      <c r="D1089" t="s">
        <v>368</v>
      </c>
      <c r="E1089" s="1">
        <v>1672.12</v>
      </c>
      <c r="F1089" s="1">
        <v>1672.12</v>
      </c>
      <c r="G1089" t="s">
        <v>619</v>
      </c>
      <c r="H1089" t="s">
        <v>367</v>
      </c>
      <c r="I1089" t="s">
        <v>19</v>
      </c>
      <c r="J1089" t="s">
        <v>276</v>
      </c>
      <c r="K1089" t="s">
        <v>387</v>
      </c>
      <c r="L1089" s="1">
        <v>1999.99</v>
      </c>
      <c r="M1089" s="1">
        <v>1672.12</v>
      </c>
      <c r="N1089" s="1">
        <v>1672.12</v>
      </c>
      <c r="O1089" t="s">
        <v>86</v>
      </c>
      <c r="P1089" t="s">
        <v>29</v>
      </c>
      <c r="Q1089" s="4">
        <f t="shared" si="56"/>
        <v>43659</v>
      </c>
      <c r="R1089" s="5">
        <f t="shared" si="57"/>
        <v>-46</v>
      </c>
      <c r="S1089" s="39">
        <f t="shared" si="58"/>
        <v>-2005554</v>
      </c>
    </row>
    <row r="1090" spans="1:19">
      <c r="A1090" t="s">
        <v>2349</v>
      </c>
      <c r="B1090" t="s">
        <v>2350</v>
      </c>
      <c r="C1090" t="s">
        <v>990</v>
      </c>
      <c r="D1090" t="s">
        <v>368</v>
      </c>
      <c r="E1090" s="1">
        <v>1128</v>
      </c>
      <c r="F1090" s="1">
        <v>1128</v>
      </c>
      <c r="G1090" t="s">
        <v>277</v>
      </c>
      <c r="H1090" t="s">
        <v>1237</v>
      </c>
      <c r="I1090" t="s">
        <v>19</v>
      </c>
      <c r="J1090" t="s">
        <v>158</v>
      </c>
      <c r="K1090" t="s">
        <v>158</v>
      </c>
      <c r="L1090" s="1">
        <v>1128</v>
      </c>
      <c r="M1090" s="1">
        <v>1128</v>
      </c>
      <c r="N1090" s="1">
        <v>1128</v>
      </c>
      <c r="O1090" t="s">
        <v>663</v>
      </c>
      <c r="P1090" t="s">
        <v>29</v>
      </c>
      <c r="Q1090" s="4">
        <f t="shared" si="56"/>
        <v>43665</v>
      </c>
      <c r="R1090" s="5">
        <f t="shared" si="57"/>
        <v>-52</v>
      </c>
      <c r="S1090" s="39">
        <f t="shared" si="58"/>
        <v>-2267460</v>
      </c>
    </row>
    <row r="1091" spans="1:19">
      <c r="A1091" t="s">
        <v>2351</v>
      </c>
      <c r="B1091" t="s">
        <v>2352</v>
      </c>
      <c r="C1091" t="s">
        <v>162</v>
      </c>
      <c r="D1091" t="s">
        <v>86</v>
      </c>
      <c r="E1091" s="1">
        <v>2256.23</v>
      </c>
      <c r="F1091" s="1">
        <v>2256.23</v>
      </c>
      <c r="G1091" t="s">
        <v>1187</v>
      </c>
      <c r="H1091" t="s">
        <v>1478</v>
      </c>
      <c r="I1091" t="s">
        <v>19</v>
      </c>
      <c r="J1091" t="s">
        <v>213</v>
      </c>
      <c r="K1091" t="s">
        <v>118</v>
      </c>
      <c r="L1091" s="1">
        <v>2256.23</v>
      </c>
      <c r="M1091" s="1">
        <v>2256.23</v>
      </c>
      <c r="N1091" s="1">
        <v>2256.23</v>
      </c>
      <c r="O1091" t="s">
        <v>118</v>
      </c>
      <c r="P1091" t="s">
        <v>29</v>
      </c>
      <c r="Q1091" s="4">
        <f t="shared" si="56"/>
        <v>43647</v>
      </c>
      <c r="R1091" s="5">
        <f t="shared" si="57"/>
        <v>-56</v>
      </c>
      <c r="S1091" s="39">
        <f t="shared" si="58"/>
        <v>-2440872</v>
      </c>
    </row>
    <row r="1092" spans="1:19">
      <c r="A1092" t="s">
        <v>2353</v>
      </c>
      <c r="B1092" t="s">
        <v>2354</v>
      </c>
      <c r="C1092" t="s">
        <v>108</v>
      </c>
      <c r="D1092" t="s">
        <v>86</v>
      </c>
      <c r="E1092" s="1">
        <v>3480</v>
      </c>
      <c r="F1092" s="1">
        <v>700</v>
      </c>
      <c r="G1092" t="s">
        <v>2355</v>
      </c>
      <c r="H1092" t="s">
        <v>2356</v>
      </c>
      <c r="I1092" t="s">
        <v>19</v>
      </c>
      <c r="J1092" t="s">
        <v>230</v>
      </c>
      <c r="K1092" t="s">
        <v>196</v>
      </c>
      <c r="L1092" s="1">
        <v>854</v>
      </c>
      <c r="M1092" s="1">
        <v>854</v>
      </c>
      <c r="N1092" s="1">
        <v>700</v>
      </c>
      <c r="O1092" t="s">
        <v>196</v>
      </c>
      <c r="P1092" t="s">
        <v>22</v>
      </c>
      <c r="Q1092" s="4">
        <f t="shared" si="56"/>
        <v>43596</v>
      </c>
      <c r="R1092" s="5">
        <f t="shared" si="57"/>
        <v>-2</v>
      </c>
      <c r="S1092" s="39">
        <f t="shared" si="58"/>
        <v>-87072</v>
      </c>
    </row>
    <row r="1093" spans="1:19">
      <c r="A1093" t="s">
        <v>2353</v>
      </c>
      <c r="B1093" t="s">
        <v>2357</v>
      </c>
      <c r="C1093" t="s">
        <v>108</v>
      </c>
      <c r="D1093" t="s">
        <v>86</v>
      </c>
      <c r="E1093" s="1">
        <v>3480</v>
      </c>
      <c r="F1093" s="1">
        <v>2780</v>
      </c>
      <c r="G1093" t="s">
        <v>2355</v>
      </c>
      <c r="H1093" t="s">
        <v>2358</v>
      </c>
      <c r="I1093" t="s">
        <v>19</v>
      </c>
      <c r="J1093" t="s">
        <v>230</v>
      </c>
      <c r="K1093" t="s">
        <v>197</v>
      </c>
      <c r="L1093" s="1">
        <v>3391.6</v>
      </c>
      <c r="M1093" s="1">
        <v>3391.6</v>
      </c>
      <c r="N1093" s="1">
        <v>2780</v>
      </c>
      <c r="O1093" t="s">
        <v>342</v>
      </c>
      <c r="P1093" t="s">
        <v>22</v>
      </c>
      <c r="Q1093" s="4">
        <f t="shared" si="56"/>
        <v>43597</v>
      </c>
      <c r="R1093" s="5">
        <f t="shared" si="57"/>
        <v>-3</v>
      </c>
      <c r="S1093" s="39">
        <f t="shared" si="58"/>
        <v>-130611</v>
      </c>
    </row>
    <row r="1094" spans="1:19">
      <c r="N1094" s="40">
        <f>SUM(N2:N1093)</f>
        <v>2968485.1300000008</v>
      </c>
      <c r="S1094" s="40">
        <f>SUM(S2:S1093)</f>
        <v>318223456</v>
      </c>
    </row>
    <row r="1097" spans="1:19">
      <c r="O1097" s="2" t="s">
        <v>2363</v>
      </c>
      <c r="P1097" s="6">
        <f>S1094/N1094</f>
        <v>107.20062323505724</v>
      </c>
    </row>
  </sheetData>
  <autoFilter ref="A1:S109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Riepilogo 2° trimestre 2019</vt:lpstr>
      <vt:lpstr>2°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CARDELLI LIVIO</cp:lastModifiedBy>
  <dcterms:created xsi:type="dcterms:W3CDTF">2019-09-23T13:37:31Z</dcterms:created>
  <dcterms:modified xsi:type="dcterms:W3CDTF">2019-10-09T13:13:39Z</dcterms:modified>
</cp:coreProperties>
</file>