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020\Desktop\Incontri PTPCT\Schede di mappatura processi\Richiesta pubblicazione il 23.12.2020\"/>
    </mc:Choice>
  </mc:AlternateContent>
  <bookViews>
    <workbookView xWindow="0" yWindow="0" windowWidth="23040" windowHeight="8616" activeTab="2"/>
  </bookViews>
  <sheets>
    <sheet name="Formazione_Sezione_generale" sheetId="1" r:id="rId1"/>
    <sheet name="Sezione_generale_old" sheetId="2" state="hidden" r:id="rId2"/>
    <sheet name="Formazione_Mappatura_processi" sheetId="3" r:id="rId3"/>
    <sheet name="competenze" sheetId="4" state="hidden" r:id="rId4"/>
    <sheet name="Parametri" sheetId="5" state="hidden" r:id="rId5"/>
  </sheets>
  <definedNames>
    <definedName name="Altissimo">Parametri!$B$27:$C$29</definedName>
    <definedName name="Alto">Parametri!$B$30:$C$30</definedName>
    <definedName name="_xlnm.Print_Area" localSheetId="3">competenze!$B$1:$D$31</definedName>
    <definedName name="_xlnm.Print_Area" localSheetId="2">Formazione_Mappatura_processi!$A$1:$W$18</definedName>
    <definedName name="Direzione">#REF!</definedName>
    <definedName name="Medio">Parametri!$B$31:$C$31</definedName>
    <definedName name="Profilo_dirigente" localSheetId="3">"['file:///C:/Users/fr.fulvi/Documents/prova.xlsx.xlsx'#$Foglio1.$B$2:.$B$6]"</definedName>
    <definedName name="Profilo_dirigente" localSheetId="0">"['file:///C:/Users/fr.fulvi/Documents/prova.xlsx.xlsx'#$Foglio1.$B$2:.$B$6]"</definedName>
    <definedName name="Profilo_dirigente">#REF!</definedName>
    <definedName name="soggetti">Parametri!$B$3:$B$12</definedName>
    <definedName name="Struttura">#REF!</definedName>
    <definedName name="Tipo_relazione">#REF!</definedName>
    <definedName name="tipologiaattivita">Parametri!$I$4:$I$10</definedName>
    <definedName name="ufficio">#REF!</definedName>
    <definedName name="ufficio_di_destinazione">"['file:///Z:/Users/s.vitrano/Documents/Corruzione/AVCP/Struttura%20org_va/Assegnazione_personale_in_corso_13_01_2015VITRANO1.xls'#$parametri.$A$2:.$A$34]"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9" i="5" l="1"/>
  <c r="D129" i="5" s="1"/>
  <c r="C128" i="5"/>
  <c r="F128" i="5" s="1"/>
  <c r="C127" i="5"/>
  <c r="F127" i="5" s="1"/>
  <c r="C126" i="5"/>
  <c r="E126" i="5" s="1"/>
  <c r="C125" i="5"/>
  <c r="F125" i="5" s="1"/>
  <c r="C124" i="5"/>
  <c r="F124" i="5" s="1"/>
  <c r="C123" i="5"/>
  <c r="F123" i="5" s="1"/>
  <c r="C122" i="5"/>
  <c r="E122" i="5" s="1"/>
  <c r="C121" i="5"/>
  <c r="F121" i="5" s="1"/>
  <c r="C120" i="5"/>
  <c r="F120" i="5" s="1"/>
  <c r="C119" i="5"/>
  <c r="F119" i="5" s="1"/>
  <c r="C118" i="5"/>
  <c r="E118" i="5" s="1"/>
  <c r="C117" i="5"/>
  <c r="F117" i="5" s="1"/>
  <c r="C116" i="5"/>
  <c r="D116" i="5" s="1"/>
  <c r="C115" i="5"/>
  <c r="E115" i="5" s="1"/>
  <c r="C114" i="5"/>
  <c r="E114" i="5" s="1"/>
  <c r="C113" i="5"/>
  <c r="F113" i="5" s="1"/>
  <c r="C112" i="5"/>
  <c r="D112" i="5" s="1"/>
  <c r="C111" i="5"/>
  <c r="D111" i="5" s="1"/>
  <c r="C110" i="5"/>
  <c r="F110" i="5" s="1"/>
  <c r="C109" i="5"/>
  <c r="E109" i="5" s="1"/>
  <c r="C108" i="5"/>
  <c r="D108" i="5" s="1"/>
  <c r="C107" i="5"/>
  <c r="D107" i="5" s="1"/>
  <c r="C106" i="5"/>
  <c r="F106" i="5" s="1"/>
  <c r="C105" i="5"/>
  <c r="F105" i="5" s="1"/>
  <c r="C104" i="5"/>
  <c r="D104" i="5" s="1"/>
  <c r="C103" i="5"/>
  <c r="D103" i="5" s="1"/>
  <c r="C102" i="5"/>
  <c r="F102" i="5" s="1"/>
  <c r="C101" i="5"/>
  <c r="E101" i="5" s="1"/>
  <c r="C100" i="5"/>
  <c r="D100" i="5" s="1"/>
  <c r="C99" i="5"/>
  <c r="D99" i="5" s="1"/>
  <c r="C98" i="5"/>
  <c r="F98" i="5" s="1"/>
  <c r="C97" i="5"/>
  <c r="F97" i="5" s="1"/>
  <c r="C96" i="5"/>
  <c r="F96" i="5" s="1"/>
  <c r="C95" i="5"/>
  <c r="D95" i="5" s="1"/>
  <c r="C83" i="5"/>
  <c r="F83" i="5" s="1"/>
  <c r="C82" i="5"/>
  <c r="E82" i="5" s="1"/>
  <c r="C81" i="5"/>
  <c r="F81" i="5" s="1"/>
  <c r="C80" i="5"/>
  <c r="D80" i="5" s="1"/>
  <c r="C79" i="5"/>
  <c r="F79" i="5" s="1"/>
  <c r="C78" i="5"/>
  <c r="F78" i="5" s="1"/>
  <c r="C77" i="5"/>
  <c r="E77" i="5" s="1"/>
  <c r="C72" i="5"/>
  <c r="D72" i="5" s="1"/>
  <c r="C71" i="5"/>
  <c r="F71" i="5" s="1"/>
  <c r="C70" i="5"/>
  <c r="D70" i="5" s="1"/>
  <c r="C69" i="5"/>
  <c r="E69" i="5" s="1"/>
  <c r="C68" i="5"/>
  <c r="D68" i="5" s="1"/>
  <c r="C59" i="5"/>
  <c r="E59" i="5" s="1"/>
  <c r="C58" i="5"/>
  <c r="F58" i="5" s="1"/>
  <c r="C57" i="5"/>
  <c r="E57" i="5" s="1"/>
  <c r="C56" i="5"/>
  <c r="E56" i="5" s="1"/>
  <c r="D127" i="5"/>
  <c r="E112" i="5"/>
  <c r="D96" i="5"/>
  <c r="C5" i="2"/>
  <c r="C3" i="2"/>
  <c r="E123" i="5" l="1"/>
  <c r="D57" i="5"/>
  <c r="D124" i="5"/>
  <c r="D58" i="5"/>
  <c r="F70" i="5"/>
  <c r="E104" i="5"/>
  <c r="D120" i="5"/>
  <c r="D128" i="5"/>
  <c r="E100" i="5"/>
  <c r="E116" i="5"/>
  <c r="F77" i="5"/>
  <c r="E108" i="5"/>
  <c r="F69" i="5"/>
  <c r="F107" i="5"/>
  <c r="D119" i="5"/>
  <c r="D81" i="5"/>
  <c r="E96" i="5"/>
  <c r="G96" i="5" s="1"/>
  <c r="F100" i="5"/>
  <c r="G100" i="5" s="1"/>
  <c r="F104" i="5"/>
  <c r="G104" i="5" s="1"/>
  <c r="F108" i="5"/>
  <c r="F112" i="5"/>
  <c r="G112" i="5" s="1"/>
  <c r="F116" i="5"/>
  <c r="O37" i="3" s="1"/>
  <c r="E120" i="5"/>
  <c r="O41" i="3" s="1"/>
  <c r="E124" i="5"/>
  <c r="O45" i="3" s="1"/>
  <c r="E128" i="5"/>
  <c r="D69" i="5"/>
  <c r="G69" i="5" s="1"/>
  <c r="D77" i="5"/>
  <c r="G77" i="5" s="1"/>
  <c r="E81" i="5"/>
  <c r="F103" i="5"/>
  <c r="F109" i="5"/>
  <c r="D113" i="5"/>
  <c r="D117" i="5"/>
  <c r="F59" i="5"/>
  <c r="F72" i="5"/>
  <c r="F80" i="5"/>
  <c r="E58" i="5"/>
  <c r="G58" i="5" s="1"/>
  <c r="D78" i="5"/>
  <c r="E129" i="5"/>
  <c r="D97" i="5"/>
  <c r="F82" i="5"/>
  <c r="F101" i="5"/>
  <c r="E68" i="5"/>
  <c r="E70" i="5"/>
  <c r="D105" i="5"/>
  <c r="F68" i="5"/>
  <c r="F95" i="5"/>
  <c r="F111" i="5"/>
  <c r="F99" i="5"/>
  <c r="F118" i="5"/>
  <c r="D71" i="5"/>
  <c r="D83" i="5"/>
  <c r="D102" i="5"/>
  <c r="D106" i="5"/>
  <c r="D122" i="5"/>
  <c r="D79" i="5"/>
  <c r="D98" i="5"/>
  <c r="D110" i="5"/>
  <c r="D114" i="5"/>
  <c r="D59" i="5"/>
  <c r="E71" i="5"/>
  <c r="E79" i="5"/>
  <c r="E83" i="5"/>
  <c r="E98" i="5"/>
  <c r="E102" i="5"/>
  <c r="E106" i="5"/>
  <c r="G106" i="5" s="1"/>
  <c r="E110" i="5"/>
  <c r="F114" i="5"/>
  <c r="F122" i="5"/>
  <c r="D118" i="5"/>
  <c r="G118" i="5" s="1"/>
  <c r="F126" i="5"/>
  <c r="E78" i="5"/>
  <c r="E97" i="5"/>
  <c r="E105" i="5"/>
  <c r="E113" i="5"/>
  <c r="E117" i="5"/>
  <c r="D121" i="5"/>
  <c r="F129" i="5"/>
  <c r="D82" i="5"/>
  <c r="D101" i="5"/>
  <c r="D109" i="5"/>
  <c r="E121" i="5"/>
  <c r="E125" i="5"/>
  <c r="E72" i="5"/>
  <c r="E80" i="5"/>
  <c r="E95" i="5"/>
  <c r="E99" i="5"/>
  <c r="E103" i="5"/>
  <c r="E107" i="5"/>
  <c r="O28" i="3" s="1"/>
  <c r="E111" i="5"/>
  <c r="F115" i="5"/>
  <c r="D123" i="5"/>
  <c r="O44" i="3" s="1"/>
  <c r="O17" i="3"/>
  <c r="D115" i="5"/>
  <c r="E119" i="5"/>
  <c r="O40" i="3" s="1"/>
  <c r="D125" i="5"/>
  <c r="E127" i="5"/>
  <c r="G127" i="5" s="1"/>
  <c r="F57" i="5"/>
  <c r="F56" i="5"/>
  <c r="D56" i="5"/>
  <c r="D126" i="5"/>
  <c r="G114" i="5" l="1"/>
  <c r="G95" i="5"/>
  <c r="G81" i="5"/>
  <c r="G108" i="5"/>
  <c r="O29" i="3"/>
  <c r="O35" i="3"/>
  <c r="G68" i="5"/>
  <c r="G124" i="5"/>
  <c r="O38" i="3"/>
  <c r="G83" i="5"/>
  <c r="G128" i="5"/>
  <c r="O33" i="3"/>
  <c r="G103" i="5"/>
  <c r="G101" i="5"/>
  <c r="G59" i="5"/>
  <c r="G79" i="5"/>
  <c r="G123" i="5"/>
  <c r="O39" i="3"/>
  <c r="G78" i="5"/>
  <c r="G110" i="5"/>
  <c r="G120" i="5"/>
  <c r="G116" i="5"/>
  <c r="O34" i="3"/>
  <c r="G80" i="5"/>
  <c r="G70" i="5"/>
  <c r="O31" i="3"/>
  <c r="G72" i="5"/>
  <c r="G109" i="5"/>
  <c r="O42" i="3"/>
  <c r="G105" i="5"/>
  <c r="G82" i="5"/>
  <c r="G115" i="5"/>
  <c r="G57" i="5"/>
  <c r="O43" i="3"/>
  <c r="G71" i="5"/>
  <c r="G113" i="5"/>
  <c r="O46" i="3"/>
  <c r="G129" i="5"/>
  <c r="G126" i="5"/>
  <c r="G121" i="5"/>
  <c r="G122" i="5"/>
  <c r="G98" i="5"/>
  <c r="G102" i="5"/>
  <c r="O30" i="3"/>
  <c r="G99" i="5"/>
  <c r="G117" i="5"/>
  <c r="G97" i="5"/>
  <c r="O32" i="3"/>
  <c r="G119" i="5"/>
  <c r="O36" i="3"/>
  <c r="G107" i="5"/>
  <c r="G111" i="5"/>
  <c r="G125" i="5"/>
  <c r="G56" i="5"/>
  <c r="O47" i="3"/>
</calcChain>
</file>

<file path=xl/comments1.xml><?xml version="1.0" encoding="utf-8"?>
<comments xmlns="http://schemas.openxmlformats.org/spreadsheetml/2006/main">
  <authors>
    <author>LAVALLE TIZIANA</author>
  </authors>
  <commentList>
    <comment ref="J4" authorId="0" shapeId="0">
      <text>
        <r>
          <rPr>
            <b/>
            <sz val="9"/>
            <color indexed="81"/>
            <rFont val="Tahoma"/>
            <family val="2"/>
          </rPr>
          <t>LAVALLE TIZIANA:</t>
        </r>
        <r>
          <rPr>
            <sz val="9"/>
            <color indexed="81"/>
            <rFont val="Tahoma"/>
            <family val="2"/>
          </rPr>
          <t xml:space="preserve">
non vi sono voci adeguate. E' discrezionale</t>
        </r>
      </text>
    </comment>
    <comment ref="M4" authorId="0" shapeId="0">
      <text>
        <r>
          <rPr>
            <b/>
            <sz val="9"/>
            <color indexed="81"/>
            <rFont val="Tahoma"/>
            <family val="2"/>
          </rPr>
          <t>LAVALLE TIZIANA:</t>
        </r>
        <r>
          <rPr>
            <sz val="9"/>
            <color indexed="81"/>
            <rFont val="Tahoma"/>
            <family val="2"/>
          </rPr>
          <t xml:space="preserve">
secondo me è medio</t>
        </r>
      </text>
    </comment>
  </commentList>
</comments>
</file>

<file path=xl/sharedStrings.xml><?xml version="1.0" encoding="utf-8"?>
<sst xmlns="http://schemas.openxmlformats.org/spreadsheetml/2006/main" count="391" uniqueCount="294">
  <si>
    <t>Sezione I: INFORMAZIONI DI CARATTERE GENERALE</t>
  </si>
  <si>
    <t>Denominazio</t>
  </si>
  <si>
    <t>Denominazione UFFICIO</t>
  </si>
  <si>
    <t>Acronimo Ufficio</t>
  </si>
  <si>
    <t>FOR</t>
  </si>
  <si>
    <t>Nominativo Dirigente</t>
  </si>
  <si>
    <t xml:space="preserve">Descrizione delle funzioni svolte dall'ufficio  </t>
  </si>
  <si>
    <t xml:space="preserve"> - Coordina le attività connesse alla formazione, aggiornamento e riqualificazione del personale a vario titolo in servizio presso l'Azienda assicurando il relativo supporto a tutte le articolazioni aziendali e propone il Piano Annuale della Formazione.</t>
  </si>
  <si>
    <t xml:space="preserve">- Attiva e gestisce le procedure inerenti il programma di formazione ECM in qualità di provider regionale.  </t>
  </si>
  <si>
    <t>Cura:</t>
  </si>
  <si>
    <t xml:space="preserve">- i rapporti con i soggetti istituzionali e stakeholder nelle materie di competenza  </t>
  </si>
  <si>
    <t xml:space="preserve">- le attività di tirocinio e frequenza volontaria da parte di terzi nelle strutture aziendali.   </t>
  </si>
  <si>
    <t>- Coordina le attività formative effettuate dalle strutture aziendali verso l’esterno</t>
  </si>
  <si>
    <t>- presiede il Comitato Scientifico per la Formazione Aziendale.</t>
  </si>
  <si>
    <t xml:space="preserve">• E’ deputata a garantire, fermo restando la dipendenza delle strutture assistenziali ai Dipartimenti di afferenza gerarchica, e delle strutture di ricerca alle Direzioni Scientifiche, l’integrazione ottimale tra assistenza, didattica e ricerca, con le Direzioni Scientifiche, tramite la necessaria flessibilità operativa e l’integrazione con le attività aziendali.  </t>
  </si>
  <si>
    <t xml:space="preserve"> • Funge da raccordo con le Direzioni di Dipartimento interessate, insieme ai Referenti individuati dalla Direzione Sanitaria per le attività relative ai Medici in Formazione Specialistica, al fine di consentire lo svolgimento delle attività istituzionali universitarie nel rispetto delle programmazioni e degli obiettivi assistenziali aziendali.  </t>
  </si>
  <si>
    <t xml:space="preserve"> • Assicura, di concerto con i direttori delle macrostrutture di volta in volta coinvolte, l'utilizzazione delle strutture assistenziali e lo svolgimento delle relative attività da parte del personale universitario ed ospedaliero per scopi di didattica e di ricerca.</t>
  </si>
  <si>
    <t>Come tutte le altre UO aziendali, assolve le responsabilità connesse al ruolo dirigenziale e di responsabilità di struttura. Inoltre partecipa al Collegio di Direzione e, per la presentazione di progetti/documenti/ iniziative/rendicontazione di ambiti di competenza, anche del tavolo trattante con le parti sociali della Dirigenza Sanitaria, TPA e del Comparto.</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</si>
  <si>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</si>
  <si>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</si>
  <si>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</si>
  <si>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</si>
  <si>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Mappatura ATTIVITA'-FASI-AZIONI</t>
  </si>
  <si>
    <t>Identificazione, analisi e valutazione del rischio corruttivo</t>
  </si>
  <si>
    <t>TRATTAMENTO DEL RISCHIO</t>
  </si>
  <si>
    <t>UFFICIO</t>
  </si>
  <si>
    <t>N. ATTIVITA'</t>
  </si>
  <si>
    <t>DESCRIZIONE ATTIVITA'</t>
  </si>
  <si>
    <t>N_Fase</t>
  </si>
  <si>
    <t>DESCRIZIONE FASE</t>
  </si>
  <si>
    <t>N_Azione</t>
  </si>
  <si>
    <t>DESCRIZIONE  AZIONE</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</si>
  <si>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</si>
  <si>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</si>
  <si>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</si>
  <si>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</si>
  <si>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CATEGORIA DI EVENTO RISCHIOSO</t>
  </si>
  <si>
    <t>VALUTAZIONE DEL RISCHIO</t>
  </si>
  <si>
    <t>MISURE GENERALI</t>
  </si>
  <si>
    <t>MISURE SPECIFICHE</t>
  </si>
  <si>
    <t>TIPOLOGIA MISURE SPECIFICHE</t>
  </si>
  <si>
    <t>PROGRAMMAZIONE MISURA SPECIFICA</t>
  </si>
  <si>
    <t>IMPATTO</t>
  </si>
  <si>
    <t>PROBABILITA'</t>
  </si>
  <si>
    <t>RISULTATO
(IMPATTO x PROBABILITA')</t>
  </si>
  <si>
    <t>FASI E TEMPI DI ATTUAZIONE</t>
  </si>
  <si>
    <t>INDICATORI DI ATTUAZIONE</t>
  </si>
  <si>
    <t>VALORE TARGET</t>
  </si>
  <si>
    <t>SOGGETTO RESPONSABILE</t>
  </si>
  <si>
    <t>PROCESSI</t>
  </si>
  <si>
    <t>SCELTA DEI DOCENTI</t>
  </si>
  <si>
    <t>1_1</t>
  </si>
  <si>
    <t>Predisposizione del progetto formativo/programma del corso (evento formativo)</t>
  </si>
  <si>
    <t>2_1_1</t>
  </si>
  <si>
    <t>Individuazione del docente da parte del Responsabile Scientifico dell'evento formativo</t>
  </si>
  <si>
    <t>Dirigente/Funzionario</t>
  </si>
  <si>
    <t>Discrezionale</t>
  </si>
  <si>
    <t>Individuazione sempre dello stesso docente negli anni</t>
  </si>
  <si>
    <t>MEDIO</t>
  </si>
  <si>
    <t>Medio</t>
  </si>
  <si>
    <t>Media</t>
  </si>
  <si>
    <t>Previsto nel regolamento il principio di rotazione</t>
  </si>
  <si>
    <t>Costituzione dell'Albo Docenti Aziendali</t>
  </si>
  <si>
    <t>Scelta tra docenti valutati sulla base del CV e della valutazione sui corsi di formazione già tenuti, con rotazione degli incarichi, in particolare tra interni ed esterni per lo stesso ambito disciplinare</t>
  </si>
  <si>
    <t>Diffusione del Regolamento sulla formazione nel marzo 2019. DA COSTRUIRE: Albo Docenti</t>
  </si>
  <si>
    <t>entro fine settembre 2019</t>
  </si>
  <si>
    <t>Albo pubblicato sul sito aziendale</t>
  </si>
  <si>
    <t>Presente sul sito</t>
  </si>
  <si>
    <t xml:space="preserve">Responsabile UOS Formazione e Responsabile Comunicazione/Stampa/Relazioni Esterne (per la pubblicazione sul sito). </t>
  </si>
  <si>
    <t>1_2</t>
  </si>
  <si>
    <t>Predisposizione dell'Incarico</t>
  </si>
  <si>
    <t>2_2_1</t>
  </si>
  <si>
    <t>Dopo un contatto informale, il Responsabile Scientifico conferma con una specifica nota incarico, durata, compenso previsto</t>
  </si>
  <si>
    <t>Regolamento interno dell’Ufficio</t>
  </si>
  <si>
    <t>Individuazione del compenso oltre i tetti previsti nel regolamento</t>
  </si>
  <si>
    <t>Motivazione delle decisioni</t>
  </si>
  <si>
    <t>Motivazione del compenso maggiore negli atti di nomina da parte dei Responsabili Scientifici</t>
  </si>
  <si>
    <t>Modificare la lettera di incarico introducendo la specifica sulla motivazione del copenso oltre tabella</t>
  </si>
  <si>
    <t>Lettera da modificare</t>
  </si>
  <si>
    <t>Modifica attuata e lettera aggiornata nella intranet e diffusa ai dipartimenti/staff/Direzioni Scientifiche</t>
  </si>
  <si>
    <t>Lettera presente sul sito. News a tutti i dipendenti</t>
  </si>
  <si>
    <t>Responsaible UOS Formazione e Responsabile Comunicazione/Stampa/Relazioni Esterne (per la pubblicazione sul sito)</t>
  </si>
  <si>
    <t>AFFITTO SALE PER CORSI O CONVEGNI SPONSORIZZATI</t>
  </si>
  <si>
    <t>2_1</t>
  </si>
  <si>
    <t>Valutazione della proposta</t>
  </si>
  <si>
    <t>3_1_1</t>
  </si>
  <si>
    <t>Acquisizione richiesta di affitto e verifica adeguatezza della richiesta con le tariffe aziendali</t>
  </si>
  <si>
    <t>Funzionario</t>
  </si>
  <si>
    <t>Vincolata</t>
  </si>
  <si>
    <t>Accettazione di richieste con tariffe inferiori a quelle previste</t>
  </si>
  <si>
    <t>Bassa</t>
  </si>
  <si>
    <t>Attenersi ai prezzi presenti nel Regolamento</t>
  </si>
  <si>
    <t>Rifiutare preliminarmente offerte non compatibili</t>
  </si>
  <si>
    <t>Completo. Anche in precedenza era previsto un tariffario, diverso, ma ufficiale</t>
  </si>
  <si>
    <t>nessuna</t>
  </si>
  <si>
    <t>N° richieste da sponsor/Provider coerenti con il tariffario</t>
  </si>
  <si>
    <t>80% (possono esserci casi particolari in cui al ridursi del prezzo corrisponde l'accesso gratuito a tutti i dipendenti IFO)</t>
  </si>
  <si>
    <t>Ufficio Amministrativo della UOS Formazione</t>
  </si>
  <si>
    <t>2_2</t>
  </si>
  <si>
    <t>Valutazione dei contenuti formativi</t>
  </si>
  <si>
    <t>3_2_1</t>
  </si>
  <si>
    <t>Analisi dei contenuti dell'evento e delle possibili relazioni tra sponsor/provider e "pubblicità" a prodotti in uso in IFO di sponor dell'evento</t>
  </si>
  <si>
    <t>Dirigente</t>
  </si>
  <si>
    <t>Pubblicità a prodotti (farmaci/device/tecnologie) che gli stessi sponsor fornisco all'IFO</t>
  </si>
  <si>
    <t>Alto</t>
  </si>
  <si>
    <t>Fornire agli sponsor la "Due Diligence" aziendale e farne sottoscrivere l'accettazione</t>
  </si>
  <si>
    <t>Farsi consegnare una dichiarazione di assenza di conflitto di interesse per ogni relatore dipendente IFO</t>
  </si>
  <si>
    <t>Autocertificazioni e accettazione impegni etici</t>
  </si>
  <si>
    <t>D"Due Dilihgence" Aziendale da predisporre. Modulo di autocertificazione da predisporre</t>
  </si>
  <si>
    <t>entro settembre 2019</t>
  </si>
  <si>
    <t>Presenza della Due Diligence e del Modulo</t>
  </si>
  <si>
    <t>SI/NO</t>
  </si>
  <si>
    <t>Responsabile UOS Formazione</t>
  </si>
  <si>
    <t>2_3</t>
  </si>
  <si>
    <t>Valutazione delle relazioni tra sponsor e dipdendenti IFO</t>
  </si>
  <si>
    <t>3_3_1</t>
  </si>
  <si>
    <t>Verifica che non vi siano sponsorizzazioni che coinvolgono (con o senza grant) dipendenti IFO che partecipano all'evento formativo</t>
  </si>
  <si>
    <t>Presenza di relatori dipendenti IFO che ricevono una sponsorizzazione per l'attività svolta in territorio aziendale</t>
  </si>
  <si>
    <t>Farsi consegnare una dichiarazione di assenza dicompenso da ogni relatore dipendente IFO</t>
  </si>
  <si>
    <t>Scelta fornitori esterni di eventi formativi (es. nuovo docente esterno non compreso nell'Albo Aziendale, fornitori di supporti alla formazione)</t>
  </si>
  <si>
    <t>3_1</t>
  </si>
  <si>
    <t>Individuazione di docente singolo</t>
  </si>
  <si>
    <t>Valutazione di curricola presentati dai Responsabili Scientifici, da docenti in Albo impossibilitati ad accettare un incarico, da dipendenti interni</t>
  </si>
  <si>
    <t>Prassi dell’Ufficio</t>
  </si>
  <si>
    <t>Scelta di Docenti esterni con rapporti personali ocn dipendenti IFO</t>
  </si>
  <si>
    <t>Applicare il principio della rotazione</t>
  </si>
  <si>
    <t xml:space="preserve">Valutare il gradimento del docente attraverso i questionari presenti. Per i docenti esterni all'Albo, questionario aggiuntivo di approfondimento, poi inserimento in ALBO. </t>
  </si>
  <si>
    <t>Rotazione e valutazione del gradimento</t>
  </si>
  <si>
    <t>Questionario aggiuntivo da predisporre</t>
  </si>
  <si>
    <t>ento settembre 2019</t>
  </si>
  <si>
    <t>Presenza del questionario</t>
  </si>
  <si>
    <t>Pubblicazione sulla intranet e sulla pagina WEB IFO dei docenti extra Albo docenti ev. incaricati</t>
  </si>
  <si>
    <t>3_2</t>
  </si>
  <si>
    <t>Individuazione docenti esterni (società) per costi inferiori a 20.000€</t>
  </si>
  <si>
    <t>3_1_2</t>
  </si>
  <si>
    <t>Indagine di mercato tramite internet valutando le offerte formative e i costi per aula o per partecipante</t>
  </si>
  <si>
    <t>Normativa</t>
  </si>
  <si>
    <t>Scelta ripetuta degli stessi fornitori privati</t>
  </si>
  <si>
    <t>Valutare il gradimento del servizio attuato attraverso un questionario aggiuntivo di approfondimento, poi inserimento in ALBO Fornitori Formazione</t>
  </si>
  <si>
    <t>ento settembre 2020</t>
  </si>
  <si>
    <t>Presenza del questionario. Inserimento nell'Albo della sezione Fornitori di Formazione</t>
  </si>
  <si>
    <t>Responsabile UOS Formazione e Responsabile Comunicazione/Stampa/Relazioni Esterne (per la pubblicazione sul sito)</t>
  </si>
  <si>
    <t>3_3</t>
  </si>
  <si>
    <t>Individuazione fornitori con procedura negoziata/gara o altri fornitori singoli per oltre i 20.000€</t>
  </si>
  <si>
    <t>3_1_3</t>
  </si>
  <si>
    <t>In questo caso si chiede l'attivazione delle procedure ad ABS</t>
  </si>
  <si>
    <t>4_2</t>
  </si>
  <si>
    <t>4_2_1</t>
  </si>
  <si>
    <t>Ufficio</t>
  </si>
  <si>
    <t>Acronimo</t>
  </si>
  <si>
    <t>Competenze</t>
  </si>
  <si>
    <t>Segreteria e staff del Presidente</t>
  </si>
  <si>
    <t>SGPRES</t>
  </si>
  <si>
    <t>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</si>
  <si>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</si>
  <si>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</si>
  <si>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</si>
  <si>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</si>
  <si>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</si>
  <si>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</si>
  <si>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Cura i rapporti con i media e le agenzie di stampa; predispone la rassegna stampa; cura la rivista on line dell’ANAC; cura i rapporti con l’esterno anche ai fini della diffusione della cultura della legalità e della prevenzione della corruzione; cura le relazioni internazionali.</t>
  </si>
  <si>
    <t>Unità operativa speciale EXPO</t>
  </si>
  <si>
    <t>EXPO</t>
  </si>
  <si>
    <t>Supporta il Presidente nello svolgimento dei compiti di alta sorveglianza e garanzia della correttezza e trasparenza delle procedure connesse alla realizzazione delle opere del grande evento  EXPO 2015.</t>
  </si>
  <si>
    <t>Ufficio di indirizzo, determinazioni generali e indicatori per la vigilanza</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</si>
  <si>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</si>
  <si>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</si>
  <si>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</si>
  <si>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</si>
  <si>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t>
  </si>
  <si>
    <t>Romano</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</si>
  <si>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</si>
  <si>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</si>
  <si>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</si>
  <si>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</si>
  <si>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Pierdominici</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</si>
  <si>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</si>
  <si>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</si>
  <si>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</si>
  <si>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Chimenti</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</si>
  <si>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</si>
  <si>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</si>
  <si>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</si>
  <si>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</si>
  <si>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</si>
  <si>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</si>
  <si>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</si>
  <si>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</si>
  <si>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</si>
  <si>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</si>
  <si>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Assicura il corretto funzionamento del protocollo e delle modalità di assegnazione delle pratiche secondo l’indirizzo espresso dal Presidente; supporta il Segretario generale nella gestione dei flussi documentali degli uffici.</t>
  </si>
  <si>
    <t>Cirillo</t>
  </si>
  <si>
    <t>Ufficio risorse umane e finanziarie</t>
  </si>
  <si>
    <t>URUF</t>
  </si>
  <si>
    <t>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</si>
  <si>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</si>
  <si>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</si>
  <si>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</si>
  <si>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</si>
  <si>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</si>
  <si>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</si>
  <si>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</si>
  <si>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t>
  </si>
  <si>
    <t>Vargiu</t>
  </si>
  <si>
    <t>Ufficio progettazione e sviluppo servizi informatici e gestione del Portale dell’ANAC</t>
  </si>
  <si>
    <t>UPSI</t>
  </si>
  <si>
    <t>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t>
  </si>
  <si>
    <t>Fuligni</t>
  </si>
  <si>
    <t>Ufficio vigilanza sulle misure anticorruzione e accreditamento dei Responsabili della prevenzione della corruzione</t>
  </si>
  <si>
    <t>UVMAC</t>
  </si>
  <si>
    <t>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</si>
  <si>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</si>
  <si>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</si>
  <si>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</si>
  <si>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</si>
  <si>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</si>
  <si>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</si>
  <si>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</si>
  <si>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</si>
  <si>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</si>
  <si>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</si>
  <si>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</si>
  <si>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</si>
  <si>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t>
  </si>
  <si>
    <t>Annuvolo</t>
  </si>
  <si>
    <t>Ufficio sanzioni</t>
  </si>
  <si>
    <t>USAN</t>
  </si>
  <si>
    <t>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</si>
  <si>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</si>
  <si>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</si>
  <si>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</si>
  <si>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</si>
  <si>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</si>
  <si>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</si>
  <si>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</si>
  <si>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</si>
  <si>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</si>
  <si>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</si>
  <si>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</si>
  <si>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</si>
  <si>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</si>
  <si>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</si>
  <si>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</si>
  <si>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</si>
  <si>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Midena</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</si>
  <si>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</si>
  <si>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</si>
  <si>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</si>
  <si>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</si>
  <si>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</si>
  <si>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</si>
  <si>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</si>
  <si>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</si>
  <si>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</si>
  <si>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</si>
  <si>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</si>
  <si>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</si>
  <si>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Cimino</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</si>
  <si>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</si>
  <si>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</si>
  <si>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</si>
  <si>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</si>
  <si>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</si>
  <si>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</si>
  <si>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t>
  </si>
  <si>
    <t>Sbicca</t>
  </si>
  <si>
    <t>Ufficio analisi flussi informativi</t>
  </si>
  <si>
    <t>UAFI</t>
  </si>
  <si>
    <t>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t>
  </si>
  <si>
    <t>Bonetti</t>
  </si>
  <si>
    <t>Responsabilità</t>
  </si>
  <si>
    <t>Presidente</t>
  </si>
  <si>
    <t>Consiglio</t>
  </si>
  <si>
    <t>Dirigente di I fascia in staff</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</si>
  <si>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</si>
  <si>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</si>
  <si>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</si>
  <si>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</si>
  <si>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</si>
  <si>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</si>
  <si>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Funzionario/Operativo</t>
  </si>
  <si>
    <t>Operativo</t>
  </si>
  <si>
    <t>Attività</t>
  </si>
  <si>
    <t>Tipologia di attività attività discrezionale</t>
  </si>
  <si>
    <t>Regolamenti</t>
  </si>
  <si>
    <t>Molto bassa</t>
  </si>
  <si>
    <t>Altissimo</t>
  </si>
  <si>
    <t>Alta</t>
  </si>
  <si>
    <t>Altissima</t>
  </si>
  <si>
    <t>nascondere</t>
  </si>
  <si>
    <t>Risultato</t>
  </si>
  <si>
    <t>UOC Sviluppo Organizzativo e del Capitale Umano</t>
  </si>
  <si>
    <t>Dr.ssa Tiziana Lavalle</t>
  </si>
  <si>
    <t>STATO DI ATTUAZIONE AL MESE DI DICEMBRE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</si>
</sst>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quot;:&quot;mm"/>
  </numFmts>
  <fonts count="13" x14ac:knownFonts="1">
    <font>
      <sz val="11"/>
      <color rgb="FF000000"/>
      <name val="Calibri"/>
      <family val="2"/>
    </font>
    <font>
      <sz val="11"/>
      <color theme="1"/>
      <name val="Calibri"/>
      <family val="2"/>
      <scheme val="minor"/>
    </font>
    <font>
      <sz val="12"/>
      <color rgb="FFFFFFFF"/>
      <name val="Calibri"/>
      <family val="2"/>
    </font>
    <font>
      <sz val="12"/>
      <color rgb="FF000000"/>
      <name val="Calibri"/>
      <family val="2"/>
    </font>
    <font>
      <b/>
      <sz val="12"/>
      <color rgb="FFFFFFFF"/>
      <name val="Garamond1"/>
    </font>
    <font>
      <b/>
      <sz val="12"/>
      <color rgb="FF000000"/>
      <name val="Garamond1"/>
    </font>
    <font>
      <sz val="14"/>
      <color rgb="FF000000"/>
      <name val="Calibri"/>
      <family val="2"/>
    </font>
    <font>
      <sz val="10"/>
      <color rgb="FF000000"/>
      <name val="Arial"/>
      <family val="2"/>
    </font>
    <font>
      <sz val="14"/>
      <color rgb="FF000000"/>
      <name val="Garamond"/>
      <family val="1"/>
    </font>
    <font>
      <sz val="9"/>
      <color indexed="81"/>
      <name val="Tahoma"/>
      <family val="2"/>
    </font>
    <font>
      <b/>
      <sz val="9"/>
      <color indexed="81"/>
      <name val="Tahoma"/>
      <family val="2"/>
    </font>
    <font>
      <b/>
      <sz val="16"/>
      <color rgb="FF000000"/>
      <name val="Garamond"/>
      <family val="1"/>
    </font>
    <font>
      <sz val="12"/>
      <color theme="1"/>
      <name val="Calibri"/>
      <family val="2"/>
    </font>
  </fonts>
  <fills count="14">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6DCE4"/>
        <bgColor rgb="FFD6DCE4"/>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4" tint="0.79998168889431442"/>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C00000"/>
      </top>
      <bottom/>
      <diagonal/>
    </border>
  </borders>
  <cellStyleXfs count="2">
    <xf numFmtId="0" fontId="0" fillId="0" borderId="0"/>
    <xf numFmtId="0" fontId="1" fillId="10" borderId="0" applyNumberFormat="0" applyBorder="0" applyAlignment="0" applyProtection="0"/>
  </cellStyleXfs>
  <cellXfs count="55">
    <xf numFmtId="0" fontId="0" fillId="0" borderId="0" xfId="0"/>
    <xf numFmtId="0" fontId="2" fillId="2" borderId="1" xfId="0" applyFont="1" applyFill="1" applyBorder="1" applyAlignment="1">
      <alignment horizontal="left"/>
    </xf>
    <xf numFmtId="0" fontId="0" fillId="3" borderId="0" xfId="0" applyFill="1"/>
    <xf numFmtId="0" fontId="0" fillId="0" borderId="0" xfId="0" applyFill="1"/>
    <xf numFmtId="0" fontId="2" fillId="0" borderId="1" xfId="0" applyFont="1" applyFill="1" applyBorder="1" applyAlignment="1">
      <alignment horizontal="left"/>
    </xf>
    <xf numFmtId="0" fontId="3" fillId="0" borderId="1" xfId="0" applyFont="1" applyFill="1" applyBorder="1" applyAlignment="1">
      <alignment horizontal="left"/>
    </xf>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3" borderId="2" xfId="0" applyFill="1" applyBorder="1" applyAlignment="1">
      <alignment vertical="center" wrapText="1"/>
    </xf>
    <xf numFmtId="0" fontId="0" fillId="6" borderId="2" xfId="0" applyFill="1" applyBorder="1" applyProtection="1">
      <protection locked="0"/>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6" fillId="0" borderId="0" xfId="0" applyNumberFormat="1" applyFont="1" applyFill="1"/>
    <xf numFmtId="0" fontId="6" fillId="0" borderId="0" xfId="0" applyFont="1" applyFill="1"/>
    <xf numFmtId="0" fontId="7" fillId="0" borderId="0" xfId="0" applyFont="1" applyFill="1"/>
    <xf numFmtId="164" fontId="0" fillId="0" borderId="0" xfId="0" applyNumberFormat="1" applyFill="1"/>
    <xf numFmtId="0" fontId="0" fillId="0" borderId="4" xfId="0" applyBorder="1" applyAlignment="1">
      <alignment vertical="center" wrapText="1"/>
    </xf>
    <xf numFmtId="0" fontId="0" fillId="4" borderId="4" xfId="0" applyFill="1" applyBorder="1" applyProtection="1">
      <protection locked="0"/>
    </xf>
    <xf numFmtId="0" fontId="1" fillId="10" borderId="6" xfId="1" applyBorder="1" applyAlignment="1" applyProtection="1">
      <alignment vertical="center" wrapText="1"/>
      <protection locked="0"/>
    </xf>
    <xf numFmtId="0" fontId="1" fillId="10" borderId="7" xfId="1" applyBorder="1" applyAlignment="1">
      <alignment wrapText="1"/>
    </xf>
    <xf numFmtId="0" fontId="1" fillId="10" borderId="7" xfId="1" quotePrefix="1" applyBorder="1" applyAlignment="1">
      <alignment wrapText="1"/>
    </xf>
    <xf numFmtId="0" fontId="1" fillId="10" borderId="8" xfId="1" quotePrefix="1" applyBorder="1" applyAlignment="1">
      <alignment wrapText="1"/>
    </xf>
    <xf numFmtId="0" fontId="8" fillId="0" borderId="2" xfId="0" applyFont="1" applyBorder="1" applyAlignment="1">
      <alignment horizontal="center" vertical="center" wrapText="1"/>
    </xf>
    <xf numFmtId="0" fontId="5" fillId="6" borderId="3"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12" fillId="0" borderId="1" xfId="0" applyFont="1" applyFill="1" applyBorder="1" applyAlignment="1">
      <alignment horizontal="left"/>
    </xf>
    <xf numFmtId="0" fontId="0" fillId="3" borderId="5" xfId="0" applyFill="1" applyBorder="1" applyAlignment="1">
      <alignment horizontal="center" vertical="center" wrapText="1"/>
    </xf>
    <xf numFmtId="0" fontId="4" fillId="8" borderId="3" xfId="0" applyFont="1" applyFill="1" applyBorder="1" applyAlignment="1">
      <alignment horizontal="center" vertical="center"/>
    </xf>
    <xf numFmtId="0" fontId="5" fillId="5" borderId="3" xfId="0" applyFont="1" applyFill="1" applyBorder="1" applyAlignment="1">
      <alignment horizontal="center" vertical="center" textRotation="90"/>
    </xf>
    <xf numFmtId="0" fontId="5" fillId="5"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9" borderId="3"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0"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7" borderId="3" xfId="0" applyFont="1" applyFill="1" applyBorder="1" applyAlignment="1">
      <alignment horizontal="center" vertical="center"/>
    </xf>
    <xf numFmtId="0" fontId="11" fillId="0" borderId="9" xfId="0" applyFont="1" applyBorder="1" applyAlignment="1">
      <alignment horizontal="center" vertical="center" textRotation="89" wrapText="1"/>
    </xf>
    <xf numFmtId="0" fontId="11" fillId="0" borderId="10" xfId="0" applyFont="1" applyBorder="1" applyAlignment="1">
      <alignment horizontal="center" vertical="center" textRotation="89" wrapText="1"/>
    </xf>
    <xf numFmtId="0" fontId="8" fillId="11" borderId="4" xfId="0" applyFont="1" applyFill="1" applyBorder="1" applyAlignment="1">
      <alignment horizontal="center" vertical="center" wrapText="1"/>
    </xf>
    <xf numFmtId="0" fontId="8" fillId="11" borderId="9" xfId="0" applyFont="1" applyFill="1" applyBorder="1" applyAlignment="1">
      <alignment horizontal="center" vertical="center" wrapText="1"/>
    </xf>
    <xf numFmtId="0" fontId="8" fillId="11" borderId="10"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0" fillId="0" borderId="2" xfId="0" applyFill="1" applyBorder="1" applyAlignment="1">
      <alignment horizontal="center" vertical="center"/>
    </xf>
  </cellXfs>
  <cellStyles count="2">
    <cellStyle name="20% - Colore 1" xfId="1" builtinId="3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7"/>
  <sheetViews>
    <sheetView workbookViewId="0">
      <selection activeCell="C7" sqref="C7"/>
    </sheetView>
  </sheetViews>
  <sheetFormatPr defaultRowHeight="14.4" x14ac:dyDescent="0.3"/>
  <cols>
    <col min="1" max="1" width="5" customWidth="1"/>
    <col min="2" max="2" width="71.44140625" customWidth="1"/>
    <col min="3" max="3" width="79.5546875" customWidth="1"/>
    <col min="4" max="1024" width="9.109375" style="2" customWidth="1"/>
  </cols>
  <sheetData>
    <row r="1" spans="1:1024" ht="15.6" x14ac:dyDescent="0.3">
      <c r="B1" s="1" t="s">
        <v>0</v>
      </c>
      <c r="C1" s="1"/>
    </row>
    <row r="2" spans="1:1024" s="3" customFormat="1" ht="15.6" x14ac:dyDescent="0.3">
      <c r="B2" s="4" t="s">
        <v>1</v>
      </c>
      <c r="C2" s="4"/>
    </row>
    <row r="3" spans="1:1024" s="3" customFormat="1" ht="15.6" x14ac:dyDescent="0.3">
      <c r="B3" s="4" t="s">
        <v>2</v>
      </c>
      <c r="C3" s="4"/>
    </row>
    <row r="4" spans="1:1024" s="3" customFormat="1" ht="15.6" x14ac:dyDescent="0.3">
      <c r="B4" s="5" t="s">
        <v>2</v>
      </c>
      <c r="C4" s="30" t="s">
        <v>291</v>
      </c>
    </row>
    <row r="5" spans="1:1024" x14ac:dyDescent="0.3">
      <c r="B5" s="6" t="s">
        <v>3</v>
      </c>
      <c r="C5" s="7" t="s">
        <v>4</v>
      </c>
    </row>
    <row r="6" spans="1:1024" x14ac:dyDescent="0.3">
      <c r="B6" s="21" t="s">
        <v>5</v>
      </c>
      <c r="C6" s="22" t="s">
        <v>292</v>
      </c>
    </row>
    <row r="7" spans="1:1024" ht="43.2" x14ac:dyDescent="0.3">
      <c r="A7" s="2"/>
      <c r="B7" s="31" t="s">
        <v>6</v>
      </c>
      <c r="C7" s="23" t="s">
        <v>7</v>
      </c>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28.8" x14ac:dyDescent="0.3">
      <c r="B8" s="31"/>
      <c r="C8" s="24" t="s">
        <v>8</v>
      </c>
    </row>
    <row r="9" spans="1:1024" x14ac:dyDescent="0.3">
      <c r="B9" s="31"/>
      <c r="C9" s="24" t="s">
        <v>9</v>
      </c>
    </row>
    <row r="10" spans="1:1024" x14ac:dyDescent="0.3">
      <c r="B10" s="31"/>
      <c r="C10" s="24" t="s">
        <v>10</v>
      </c>
    </row>
    <row r="11" spans="1:1024" ht="14.25" customHeight="1" x14ac:dyDescent="0.3">
      <c r="B11" s="31"/>
      <c r="C11" s="24" t="s">
        <v>11</v>
      </c>
    </row>
    <row r="12" spans="1:1024" x14ac:dyDescent="0.3">
      <c r="B12" s="31"/>
      <c r="C12" s="24" t="s">
        <v>12</v>
      </c>
    </row>
    <row r="13" spans="1:1024" x14ac:dyDescent="0.3">
      <c r="B13" s="31"/>
      <c r="C13" s="24" t="s">
        <v>13</v>
      </c>
    </row>
    <row r="14" spans="1:1024" ht="74.25" customHeight="1" x14ac:dyDescent="0.3">
      <c r="B14" s="31"/>
      <c r="C14" s="25" t="s">
        <v>14</v>
      </c>
    </row>
    <row r="15" spans="1:1024" ht="57.75" customHeight="1" x14ac:dyDescent="0.3">
      <c r="B15" s="31"/>
      <c r="C15" s="24" t="s">
        <v>15</v>
      </c>
    </row>
    <row r="16" spans="1:1024" ht="43.2" x14ac:dyDescent="0.3">
      <c r="B16" s="31"/>
      <c r="C16" s="24" t="s">
        <v>16</v>
      </c>
    </row>
    <row r="17" spans="2:3" ht="57.6" x14ac:dyDescent="0.3">
      <c r="B17" s="31"/>
      <c r="C17" s="26" t="s">
        <v>17</v>
      </c>
    </row>
  </sheetData>
  <mergeCells count="1">
    <mergeCell ref="B7:B17"/>
  </mergeCells>
  <pageMargins left="0.70826771653543308" right="0.70826771653543308" top="0" bottom="0" header="0" footer="0"/>
  <pageSetup paperSize="9"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
  <sheetViews>
    <sheetView workbookViewId="0"/>
  </sheetViews>
  <sheetFormatPr defaultRowHeight="14.4" x14ac:dyDescent="0.3"/>
  <cols>
    <col min="1" max="1" width="5" customWidth="1"/>
    <col min="2" max="2" width="71.44140625" customWidth="1"/>
    <col min="3" max="3" width="79.5546875" customWidth="1"/>
    <col min="4" max="4" width="9.109375" style="2" customWidth="1"/>
    <col min="5" max="5" width="48" style="2" customWidth="1"/>
    <col min="6" max="8" width="9.109375" style="2" customWidth="1"/>
    <col min="9" max="9" width="29.44140625" style="2" customWidth="1"/>
    <col min="10" max="1024" width="9.109375" style="2" customWidth="1"/>
  </cols>
  <sheetData>
    <row r="1" spans="1:5" ht="15.6" x14ac:dyDescent="0.3">
      <c r="B1" s="1" t="s">
        <v>0</v>
      </c>
      <c r="C1" s="1"/>
    </row>
    <row r="2" spans="1:5" x14ac:dyDescent="0.3">
      <c r="B2" s="6" t="s">
        <v>18</v>
      </c>
      <c r="C2" s="10"/>
    </row>
    <row r="3" spans="1:5" ht="28.8" x14ac:dyDescent="0.3">
      <c r="B3" s="8" t="s">
        <v>19</v>
      </c>
      <c r="C3" s="11" t="e">
        <f>VLOOKUP(C2,#REF!,3,0)</f>
        <v>#REF!</v>
      </c>
    </row>
    <row r="4" spans="1:5" hidden="1" x14ac:dyDescent="0.3">
      <c r="B4" s="6" t="s">
        <v>20</v>
      </c>
      <c r="C4" s="10"/>
    </row>
    <row r="5" spans="1:5" ht="238.65" customHeight="1" x14ac:dyDescent="0.3">
      <c r="A5" s="2"/>
      <c r="B5" s="9" t="s">
        <v>21</v>
      </c>
      <c r="C5" s="12" t="e">
        <f>VLOOKUP(C2,#REF!,2)</f>
        <v>#REF!</v>
      </c>
      <c r="E5" s="13"/>
    </row>
  </sheetData>
  <dataValidations count="2">
    <dataValidation type="list" allowBlank="1" showInputMessage="1" showErrorMessage="1" sqref="C2">
      <formula1>#REF!</formula1>
    </dataValidation>
    <dataValidation type="list" allowBlank="1" showInputMessage="1" showErrorMessage="1" sqref="C4">
      <formula1>Profilo_dirigente</formula1>
    </dataValidation>
  </dataValidations>
  <pageMargins left="0.70826771653543308" right="0.70826771653543308"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7"/>
  <sheetViews>
    <sheetView tabSelected="1" topLeftCell="L1" zoomScale="50" zoomScaleNormal="50" workbookViewId="0">
      <selection activeCell="S4" sqref="S4"/>
    </sheetView>
  </sheetViews>
  <sheetFormatPr defaultColWidth="9.109375" defaultRowHeight="18" x14ac:dyDescent="0.3"/>
  <cols>
    <col min="1" max="1" width="15.44140625" style="27" customWidth="1"/>
    <col min="2" max="2" width="7.5546875" style="27" customWidth="1"/>
    <col min="3" max="3" width="34.33203125" style="27" customWidth="1"/>
    <col min="4" max="4" width="14.109375" style="27" customWidth="1"/>
    <col min="5" max="5" width="34.5546875" style="27" customWidth="1"/>
    <col min="6" max="6" width="9.88671875" style="27" customWidth="1"/>
    <col min="7" max="7" width="34.5546875" style="27" customWidth="1"/>
    <col min="8" max="8" width="29.88671875" style="27" customWidth="1"/>
    <col min="9" max="9" width="26.5546875" style="27" customWidth="1"/>
    <col min="10" max="10" width="22" style="27" customWidth="1"/>
    <col min="11" max="11" width="34.5546875" style="27" customWidth="1"/>
    <col min="12" max="12" width="19" style="27" customWidth="1"/>
    <col min="13" max="13" width="15.88671875" style="27" customWidth="1"/>
    <col min="14" max="14" width="18.109375" style="27" customWidth="1"/>
    <col min="15" max="15" width="21.6640625" style="27" customWidth="1"/>
    <col min="16" max="16" width="24.5546875" style="27" customWidth="1"/>
    <col min="17" max="17" width="36.33203125" style="27" customWidth="1"/>
    <col min="18" max="18" width="35.33203125" style="27" customWidth="1"/>
    <col min="19" max="19" width="20.88671875" style="27" customWidth="1"/>
    <col min="20" max="21" width="19" style="27" customWidth="1"/>
    <col min="22" max="22" width="19.33203125" style="27" customWidth="1"/>
    <col min="23" max="23" width="22.33203125" style="27" customWidth="1"/>
    <col min="24" max="24" width="19" style="27" customWidth="1"/>
    <col min="25" max="1024" width="9.109375" style="27" customWidth="1"/>
    <col min="1025" max="16384" width="9.109375" style="27"/>
  </cols>
  <sheetData>
    <row r="1" spans="1:23" ht="51" customHeight="1" thickBot="1" x14ac:dyDescent="0.35">
      <c r="A1" s="43" t="s">
        <v>22</v>
      </c>
      <c r="B1" s="43"/>
      <c r="C1" s="43"/>
      <c r="D1" s="43"/>
      <c r="E1" s="43"/>
      <c r="F1" s="43"/>
      <c r="G1" s="43"/>
      <c r="H1" s="43"/>
      <c r="I1" s="43"/>
      <c r="J1" s="43"/>
      <c r="K1" s="44" t="s">
        <v>23</v>
      </c>
      <c r="L1" s="44"/>
      <c r="M1" s="44"/>
      <c r="N1" s="44"/>
      <c r="O1" s="44"/>
      <c r="P1" s="32" t="s">
        <v>24</v>
      </c>
      <c r="Q1" s="32"/>
      <c r="R1" s="32"/>
      <c r="S1" s="32"/>
      <c r="T1" s="32"/>
      <c r="U1" s="32"/>
      <c r="V1" s="32"/>
      <c r="W1" s="32"/>
    </row>
    <row r="2" spans="1:23" ht="51" customHeight="1" thickBot="1" x14ac:dyDescent="0.35">
      <c r="A2" s="33" t="s">
        <v>25</v>
      </c>
      <c r="B2" s="33" t="s">
        <v>26</v>
      </c>
      <c r="C2" s="34" t="s">
        <v>27</v>
      </c>
      <c r="D2" s="33" t="s">
        <v>28</v>
      </c>
      <c r="E2" s="34" t="s">
        <v>29</v>
      </c>
      <c r="F2" s="33" t="s">
        <v>30</v>
      </c>
      <c r="G2" s="34" t="s">
        <v>31</v>
      </c>
      <c r="H2" s="34" t="s">
        <v>32</v>
      </c>
      <c r="I2" s="34" t="s">
        <v>33</v>
      </c>
      <c r="J2" s="34" t="s">
        <v>34</v>
      </c>
      <c r="K2" s="37" t="s">
        <v>35</v>
      </c>
      <c r="L2" s="37" t="s">
        <v>36</v>
      </c>
      <c r="M2" s="37" t="s">
        <v>37</v>
      </c>
      <c r="N2" s="37"/>
      <c r="O2" s="37"/>
      <c r="P2" s="35" t="s">
        <v>38</v>
      </c>
      <c r="Q2" s="35" t="s">
        <v>39</v>
      </c>
      <c r="R2" s="35" t="s">
        <v>40</v>
      </c>
      <c r="S2" s="36" t="s">
        <v>41</v>
      </c>
      <c r="T2" s="36"/>
      <c r="U2" s="36"/>
      <c r="V2" s="36"/>
      <c r="W2" s="36"/>
    </row>
    <row r="3" spans="1:23" ht="79.5" customHeight="1" thickBot="1" x14ac:dyDescent="0.35">
      <c r="A3" s="33"/>
      <c r="B3" s="33"/>
      <c r="C3" s="34"/>
      <c r="D3" s="33"/>
      <c r="E3" s="34"/>
      <c r="F3" s="33"/>
      <c r="G3" s="34"/>
      <c r="H3" s="34"/>
      <c r="I3" s="34"/>
      <c r="J3" s="34"/>
      <c r="K3" s="37"/>
      <c r="L3" s="37"/>
      <c r="M3" s="29" t="s">
        <v>42</v>
      </c>
      <c r="N3" s="29" t="s">
        <v>43</v>
      </c>
      <c r="O3" s="29" t="s">
        <v>44</v>
      </c>
      <c r="P3" s="35"/>
      <c r="Q3" s="35"/>
      <c r="R3" s="35"/>
      <c r="S3" s="28" t="s">
        <v>293</v>
      </c>
      <c r="T3" s="28" t="s">
        <v>45</v>
      </c>
      <c r="U3" s="28" t="s">
        <v>46</v>
      </c>
      <c r="V3" s="28" t="s">
        <v>47</v>
      </c>
      <c r="W3" s="28" t="s">
        <v>48</v>
      </c>
    </row>
    <row r="4" spans="1:23" ht="152.25" customHeight="1" x14ac:dyDescent="0.3">
      <c r="A4" s="45" t="s">
        <v>49</v>
      </c>
      <c r="B4" s="50">
        <v>1</v>
      </c>
      <c r="C4" s="41" t="s">
        <v>50</v>
      </c>
      <c r="D4" s="27" t="s">
        <v>51</v>
      </c>
      <c r="E4" s="27" t="s">
        <v>52</v>
      </c>
      <c r="F4" s="27" t="s">
        <v>53</v>
      </c>
      <c r="G4" s="27" t="s">
        <v>54</v>
      </c>
      <c r="H4" s="27" t="s">
        <v>55</v>
      </c>
      <c r="I4" s="27" t="s">
        <v>56</v>
      </c>
      <c r="K4" s="27" t="s">
        <v>57</v>
      </c>
      <c r="L4" s="27" t="s">
        <v>58</v>
      </c>
      <c r="M4" s="27" t="s">
        <v>59</v>
      </c>
      <c r="N4" s="27" t="s">
        <v>60</v>
      </c>
      <c r="O4" s="27" t="s">
        <v>59</v>
      </c>
      <c r="P4" s="27" t="s">
        <v>61</v>
      </c>
      <c r="Q4" s="27" t="s">
        <v>62</v>
      </c>
      <c r="R4" s="27" t="s">
        <v>63</v>
      </c>
      <c r="S4" s="27" t="s">
        <v>64</v>
      </c>
      <c r="T4" s="27" t="s">
        <v>65</v>
      </c>
      <c r="U4" s="27" t="s">
        <v>66</v>
      </c>
      <c r="V4" s="27" t="s">
        <v>67</v>
      </c>
      <c r="W4" s="27" t="s">
        <v>68</v>
      </c>
    </row>
    <row r="5" spans="1:23" ht="153" customHeight="1" x14ac:dyDescent="0.3">
      <c r="A5" s="45"/>
      <c r="B5" s="51"/>
      <c r="C5" s="42"/>
      <c r="D5" s="27" t="s">
        <v>69</v>
      </c>
      <c r="E5" s="27" t="s">
        <v>70</v>
      </c>
      <c r="F5" s="27" t="s">
        <v>71</v>
      </c>
      <c r="G5" s="27" t="s">
        <v>72</v>
      </c>
      <c r="H5" s="27" t="s">
        <v>55</v>
      </c>
      <c r="I5" s="27" t="s">
        <v>56</v>
      </c>
      <c r="J5" s="27" t="s">
        <v>73</v>
      </c>
      <c r="K5" s="27" t="s">
        <v>74</v>
      </c>
      <c r="L5" s="27" t="s">
        <v>58</v>
      </c>
      <c r="M5" s="27" t="s">
        <v>60</v>
      </c>
      <c r="N5" s="27" t="s">
        <v>60</v>
      </c>
      <c r="O5" s="27" t="s">
        <v>60</v>
      </c>
      <c r="P5" s="27" t="s">
        <v>75</v>
      </c>
      <c r="Q5" s="27" t="s">
        <v>76</v>
      </c>
      <c r="R5" s="27" t="s">
        <v>77</v>
      </c>
      <c r="S5" s="27" t="s">
        <v>78</v>
      </c>
      <c r="T5" s="27" t="s">
        <v>65</v>
      </c>
      <c r="U5" s="27" t="s">
        <v>79</v>
      </c>
      <c r="V5" s="27" t="s">
        <v>80</v>
      </c>
      <c r="W5" s="27" t="s">
        <v>81</v>
      </c>
    </row>
    <row r="6" spans="1:23" ht="182.25" customHeight="1" x14ac:dyDescent="0.3">
      <c r="A6" s="45"/>
      <c r="B6" s="52">
        <v>2</v>
      </c>
      <c r="C6" s="38" t="s">
        <v>82</v>
      </c>
      <c r="D6" s="27" t="s">
        <v>83</v>
      </c>
      <c r="E6" s="27" t="s">
        <v>84</v>
      </c>
      <c r="F6" s="27" t="s">
        <v>85</v>
      </c>
      <c r="G6" s="27" t="s">
        <v>86</v>
      </c>
      <c r="H6" s="27" t="s">
        <v>87</v>
      </c>
      <c r="I6" s="27" t="s">
        <v>88</v>
      </c>
      <c r="J6" s="27" t="s">
        <v>73</v>
      </c>
      <c r="K6" s="27" t="s">
        <v>89</v>
      </c>
      <c r="L6" s="27" t="s">
        <v>58</v>
      </c>
      <c r="M6" s="27" t="s">
        <v>90</v>
      </c>
      <c r="N6" s="27" t="s">
        <v>60</v>
      </c>
      <c r="O6" s="27" t="s">
        <v>60</v>
      </c>
      <c r="P6" s="27" t="s">
        <v>91</v>
      </c>
      <c r="Q6" s="27" t="s">
        <v>91</v>
      </c>
      <c r="R6" s="27" t="s">
        <v>92</v>
      </c>
      <c r="S6" s="27" t="s">
        <v>93</v>
      </c>
      <c r="T6" s="27" t="s">
        <v>94</v>
      </c>
      <c r="U6" s="27" t="s">
        <v>95</v>
      </c>
      <c r="V6" s="27" t="s">
        <v>96</v>
      </c>
      <c r="W6" s="27" t="s">
        <v>97</v>
      </c>
    </row>
    <row r="7" spans="1:23" ht="176.25" customHeight="1" x14ac:dyDescent="0.3">
      <c r="A7" s="45"/>
      <c r="B7" s="53"/>
      <c r="C7" s="39"/>
      <c r="D7" s="27" t="s">
        <v>98</v>
      </c>
      <c r="E7" s="27" t="s">
        <v>99</v>
      </c>
      <c r="F7" s="27" t="s">
        <v>100</v>
      </c>
      <c r="G7" s="27" t="s">
        <v>101</v>
      </c>
      <c r="H7" s="27" t="s">
        <v>102</v>
      </c>
      <c r="I7" s="27" t="s">
        <v>56</v>
      </c>
      <c r="J7" s="27" t="s">
        <v>73</v>
      </c>
      <c r="K7" s="27" t="s">
        <v>103</v>
      </c>
      <c r="L7" s="27" t="s">
        <v>104</v>
      </c>
      <c r="M7" s="27" t="s">
        <v>104</v>
      </c>
      <c r="N7" s="27" t="s">
        <v>60</v>
      </c>
      <c r="O7" s="27" t="s">
        <v>59</v>
      </c>
      <c r="P7" s="27" t="s">
        <v>105</v>
      </c>
      <c r="Q7" s="27" t="s">
        <v>106</v>
      </c>
      <c r="R7" s="27" t="s">
        <v>107</v>
      </c>
      <c r="S7" s="27" t="s">
        <v>108</v>
      </c>
      <c r="T7" s="27" t="s">
        <v>109</v>
      </c>
      <c r="U7" s="27" t="s">
        <v>110</v>
      </c>
      <c r="V7" s="27" t="s">
        <v>111</v>
      </c>
      <c r="W7" s="27" t="s">
        <v>112</v>
      </c>
    </row>
    <row r="8" spans="1:23" ht="180.75" customHeight="1" x14ac:dyDescent="0.3">
      <c r="A8" s="45"/>
      <c r="B8" s="51"/>
      <c r="C8" s="40"/>
      <c r="D8" s="27" t="s">
        <v>113</v>
      </c>
      <c r="E8" s="27" t="s">
        <v>114</v>
      </c>
      <c r="F8" s="27" t="s">
        <v>115</v>
      </c>
      <c r="G8" s="27" t="s">
        <v>116</v>
      </c>
      <c r="H8" s="27" t="s">
        <v>102</v>
      </c>
      <c r="I8" s="27" t="s">
        <v>56</v>
      </c>
      <c r="J8" s="27" t="s">
        <v>73</v>
      </c>
      <c r="K8" s="27" t="s">
        <v>117</v>
      </c>
      <c r="L8" s="27" t="s">
        <v>104</v>
      </c>
      <c r="M8" s="27" t="s">
        <v>104</v>
      </c>
      <c r="N8" s="27" t="s">
        <v>60</v>
      </c>
      <c r="O8" s="27" t="s">
        <v>59</v>
      </c>
      <c r="P8" s="27" t="s">
        <v>105</v>
      </c>
      <c r="Q8" s="27" t="s">
        <v>118</v>
      </c>
      <c r="R8" s="27" t="s">
        <v>107</v>
      </c>
      <c r="S8" s="27" t="s">
        <v>108</v>
      </c>
      <c r="T8" s="27" t="s">
        <v>109</v>
      </c>
      <c r="U8" s="27" t="s">
        <v>110</v>
      </c>
      <c r="V8" s="27" t="s">
        <v>111</v>
      </c>
      <c r="W8" s="27" t="s">
        <v>112</v>
      </c>
    </row>
    <row r="9" spans="1:23" ht="155.25" customHeight="1" x14ac:dyDescent="0.3">
      <c r="A9" s="45"/>
      <c r="B9" s="52">
        <v>3</v>
      </c>
      <c r="C9" s="47" t="s">
        <v>119</v>
      </c>
      <c r="D9" s="27" t="s">
        <v>120</v>
      </c>
      <c r="E9" s="27" t="s">
        <v>121</v>
      </c>
      <c r="F9" s="27" t="s">
        <v>85</v>
      </c>
      <c r="G9" s="27" t="s">
        <v>122</v>
      </c>
      <c r="H9" s="27" t="s">
        <v>102</v>
      </c>
      <c r="I9" s="27" t="s">
        <v>56</v>
      </c>
      <c r="J9" s="27" t="s">
        <v>123</v>
      </c>
      <c r="K9" s="27" t="s">
        <v>124</v>
      </c>
      <c r="L9" s="27" t="s">
        <v>58</v>
      </c>
      <c r="M9" s="27" t="s">
        <v>104</v>
      </c>
      <c r="N9" s="27" t="s">
        <v>90</v>
      </c>
      <c r="O9" s="27" t="s">
        <v>59</v>
      </c>
      <c r="P9" s="27" t="s">
        <v>125</v>
      </c>
      <c r="Q9" s="27" t="s">
        <v>126</v>
      </c>
      <c r="R9" s="27" t="s">
        <v>127</v>
      </c>
      <c r="S9" s="27" t="s">
        <v>128</v>
      </c>
      <c r="T9" s="27" t="s">
        <v>129</v>
      </c>
      <c r="U9" s="27" t="s">
        <v>130</v>
      </c>
      <c r="V9" s="27" t="s">
        <v>131</v>
      </c>
      <c r="W9" s="27" t="s">
        <v>68</v>
      </c>
    </row>
    <row r="10" spans="1:23" ht="144" x14ac:dyDescent="0.3">
      <c r="A10" s="45"/>
      <c r="B10" s="53"/>
      <c r="C10" s="48"/>
      <c r="D10" s="27" t="s">
        <v>132</v>
      </c>
      <c r="E10" s="27" t="s">
        <v>133</v>
      </c>
      <c r="F10" s="27" t="s">
        <v>134</v>
      </c>
      <c r="G10" s="27" t="s">
        <v>135</v>
      </c>
      <c r="H10" s="27" t="s">
        <v>102</v>
      </c>
      <c r="I10" s="27" t="s">
        <v>88</v>
      </c>
      <c r="J10" s="27" t="s">
        <v>136</v>
      </c>
      <c r="K10" s="27" t="s">
        <v>137</v>
      </c>
      <c r="L10" s="27" t="s">
        <v>58</v>
      </c>
      <c r="M10" s="27" t="s">
        <v>104</v>
      </c>
      <c r="N10" s="27" t="s">
        <v>90</v>
      </c>
      <c r="O10" s="27" t="s">
        <v>59</v>
      </c>
      <c r="P10" s="27" t="s">
        <v>125</v>
      </c>
      <c r="Q10" s="27" t="s">
        <v>138</v>
      </c>
      <c r="R10" s="27" t="s">
        <v>127</v>
      </c>
      <c r="S10" s="27" t="s">
        <v>128</v>
      </c>
      <c r="T10" s="27" t="s">
        <v>139</v>
      </c>
      <c r="U10" s="27" t="s">
        <v>140</v>
      </c>
      <c r="V10" s="27" t="s">
        <v>131</v>
      </c>
      <c r="W10" s="27" t="s">
        <v>141</v>
      </c>
    </row>
    <row r="11" spans="1:23" ht="120" customHeight="1" x14ac:dyDescent="0.3">
      <c r="A11" s="46"/>
      <c r="B11" s="51"/>
      <c r="C11" s="49"/>
      <c r="D11" s="27" t="s">
        <v>142</v>
      </c>
      <c r="E11" s="27" t="s">
        <v>143</v>
      </c>
      <c r="F11" s="27" t="s">
        <v>144</v>
      </c>
      <c r="G11" s="27" t="s">
        <v>145</v>
      </c>
    </row>
    <row r="12" spans="1:23" ht="93.75" customHeight="1" x14ac:dyDescent="0.3"/>
    <row r="13" spans="1:23" ht="59.25" customHeight="1" x14ac:dyDescent="0.3"/>
    <row r="14" spans="1:23" ht="93.75" customHeight="1" x14ac:dyDescent="0.3"/>
    <row r="15" spans="1:23" ht="173.25" customHeight="1" x14ac:dyDescent="0.3"/>
    <row r="16" spans="1:23" ht="155.25" customHeight="1" x14ac:dyDescent="0.3"/>
    <row r="17" spans="4:15" ht="147" customHeight="1" x14ac:dyDescent="0.3">
      <c r="D17" s="27" t="s">
        <v>146</v>
      </c>
      <c r="F17" s="27" t="s">
        <v>147</v>
      </c>
      <c r="O17" s="27" t="str">
        <f>CONCATENATE(Parametri!D96,Parametri!E96,Parametri!F96)</f>
        <v/>
      </c>
    </row>
    <row r="18" spans="4:15" ht="180" customHeight="1" x14ac:dyDescent="0.3"/>
    <row r="19" spans="4:15" ht="22.5" customHeight="1" x14ac:dyDescent="0.3"/>
    <row r="20" spans="4:15" ht="21" customHeight="1" x14ac:dyDescent="0.3"/>
    <row r="21" spans="4:15" ht="22.5" customHeight="1" x14ac:dyDescent="0.3"/>
    <row r="22" spans="4:15" ht="39.9" customHeight="1" x14ac:dyDescent="0.3"/>
    <row r="23" spans="4:15" ht="49.5" customHeight="1" x14ac:dyDescent="0.3"/>
    <row r="24" spans="4:15" ht="39.9" customHeight="1" x14ac:dyDescent="0.3"/>
    <row r="25" spans="4:15" ht="39.9" customHeight="1" x14ac:dyDescent="0.3"/>
    <row r="26" spans="4:15" ht="39.9" customHeight="1" x14ac:dyDescent="0.3"/>
    <row r="27" spans="4:15" ht="39.9" customHeight="1" x14ac:dyDescent="0.3"/>
    <row r="28" spans="4:15" ht="39.9" customHeight="1" x14ac:dyDescent="0.3">
      <c r="O28" s="27" t="str">
        <f>CONCATENATE(Parametri!D107,Parametri!E107,Parametri!F107)</f>
        <v/>
      </c>
    </row>
    <row r="29" spans="4:15" ht="39.9" customHeight="1" x14ac:dyDescent="0.3">
      <c r="O29" s="27" t="str">
        <f>CONCATENATE(Parametri!D108,Parametri!E108,Parametri!F108)</f>
        <v/>
      </c>
    </row>
    <row r="30" spans="4:15" ht="39.9" customHeight="1" x14ac:dyDescent="0.3">
      <c r="O30" s="27" t="str">
        <f>CONCATENATE(Parametri!D109,Parametri!E109,Parametri!F109)</f>
        <v/>
      </c>
    </row>
    <row r="31" spans="4:15" ht="39.9" customHeight="1" x14ac:dyDescent="0.3">
      <c r="O31" s="27" t="str">
        <f>CONCATENATE(Parametri!D110,Parametri!E110,Parametri!F110)</f>
        <v/>
      </c>
    </row>
    <row r="32" spans="4:15" ht="39.9" customHeight="1" x14ac:dyDescent="0.3">
      <c r="O32" s="27" t="str">
        <f>CONCATENATE(Parametri!D111,Parametri!E111,Parametri!F111)</f>
        <v/>
      </c>
    </row>
    <row r="33" spans="15:15" ht="39.9" customHeight="1" x14ac:dyDescent="0.3">
      <c r="O33" s="27" t="str">
        <f>CONCATENATE(Parametri!D112,Parametri!E112,Parametri!F112)</f>
        <v/>
      </c>
    </row>
    <row r="34" spans="15:15" ht="39.9" customHeight="1" x14ac:dyDescent="0.3">
      <c r="O34" s="27" t="str">
        <f>CONCATENATE(Parametri!D113,Parametri!E113,Parametri!F113)</f>
        <v/>
      </c>
    </row>
    <row r="35" spans="15:15" ht="39.9" customHeight="1" x14ac:dyDescent="0.3">
      <c r="O35" s="27" t="str">
        <f>CONCATENATE(Parametri!D114,Parametri!E114,Parametri!F114)</f>
        <v/>
      </c>
    </row>
    <row r="36" spans="15:15" ht="39.9" customHeight="1" x14ac:dyDescent="0.3">
      <c r="O36" s="27" t="str">
        <f>CONCATENATE(Parametri!D115,Parametri!E115,Parametri!F115)</f>
        <v/>
      </c>
    </row>
    <row r="37" spans="15:15" ht="39.9" customHeight="1" x14ac:dyDescent="0.3">
      <c r="O37" s="27" t="str">
        <f>CONCATENATE(Parametri!D116,Parametri!E116,Parametri!F116)</f>
        <v/>
      </c>
    </row>
    <row r="38" spans="15:15" ht="39.9" customHeight="1" x14ac:dyDescent="0.3">
      <c r="O38" s="27" t="str">
        <f>CONCATENATE(Parametri!D117,Parametri!E117,Parametri!F117)</f>
        <v/>
      </c>
    </row>
    <row r="39" spans="15:15" ht="39.9" customHeight="1" x14ac:dyDescent="0.3">
      <c r="O39" s="27" t="str">
        <f>CONCATENATE(Parametri!D118,Parametri!E118,Parametri!F118)</f>
        <v/>
      </c>
    </row>
    <row r="40" spans="15:15" ht="39.9" customHeight="1" x14ac:dyDescent="0.3">
      <c r="O40" s="27" t="str">
        <f>CONCATENATE(Parametri!D119,Parametri!E119,Parametri!F119)</f>
        <v/>
      </c>
    </row>
    <row r="41" spans="15:15" ht="39.9" customHeight="1" x14ac:dyDescent="0.3">
      <c r="O41" s="27" t="str">
        <f>CONCATENATE(Parametri!D120,Parametri!E120,Parametri!F120)</f>
        <v/>
      </c>
    </row>
    <row r="42" spans="15:15" ht="39.9" customHeight="1" x14ac:dyDescent="0.3">
      <c r="O42" s="27" t="str">
        <f>CONCATENATE(Parametri!D121,Parametri!E121,Parametri!F121)</f>
        <v/>
      </c>
    </row>
    <row r="43" spans="15:15" ht="39.9" customHeight="1" x14ac:dyDescent="0.3">
      <c r="O43" s="27" t="str">
        <f>CONCATENATE(Parametri!D122,Parametri!E122,Parametri!F122)</f>
        <v/>
      </c>
    </row>
    <row r="44" spans="15:15" ht="39.9" customHeight="1" x14ac:dyDescent="0.3">
      <c r="O44" s="27" t="str">
        <f>CONCATENATE(Parametri!D123,Parametri!E123,Parametri!F123)</f>
        <v/>
      </c>
    </row>
    <row r="45" spans="15:15" ht="39.9" customHeight="1" x14ac:dyDescent="0.3">
      <c r="O45" s="27" t="str">
        <f>CONCATENATE(Parametri!D124,Parametri!E124,Parametri!F124)</f>
        <v/>
      </c>
    </row>
    <row r="46" spans="15:15" ht="39.9" customHeight="1" x14ac:dyDescent="0.3">
      <c r="O46" s="27" t="str">
        <f>CONCATENATE(Parametri!D125,Parametri!E125,Parametri!F125)</f>
        <v/>
      </c>
    </row>
    <row r="47" spans="15:15" ht="39.9" customHeight="1" x14ac:dyDescent="0.3">
      <c r="O47" s="27" t="str">
        <f>CONCATENATE(Parametri!D126,Parametri!E126,Parametri!F126)</f>
        <v/>
      </c>
    </row>
  </sheetData>
  <mergeCells count="27">
    <mergeCell ref="C6:C8"/>
    <mergeCell ref="C4:C5"/>
    <mergeCell ref="A1:J1"/>
    <mergeCell ref="K1:O1"/>
    <mergeCell ref="A4:A11"/>
    <mergeCell ref="C9:C11"/>
    <mergeCell ref="J2:J3"/>
    <mergeCell ref="K2:K3"/>
    <mergeCell ref="L2:L3"/>
    <mergeCell ref="B4:B5"/>
    <mergeCell ref="B6:B8"/>
    <mergeCell ref="B9:B11"/>
    <mergeCell ref="P1:W1"/>
    <mergeCell ref="A2:A3"/>
    <mergeCell ref="B2:B3"/>
    <mergeCell ref="C2:C3"/>
    <mergeCell ref="D2:D3"/>
    <mergeCell ref="E2:E3"/>
    <mergeCell ref="F2:F3"/>
    <mergeCell ref="G2:G3"/>
    <mergeCell ref="P2:P3"/>
    <mergeCell ref="Q2:Q3"/>
    <mergeCell ref="R2:R3"/>
    <mergeCell ref="S2:W2"/>
    <mergeCell ref="H2:H3"/>
    <mergeCell ref="I2:I3"/>
    <mergeCell ref="M2:O2"/>
  </mergeCells>
  <dataValidations count="2">
    <dataValidation type="list" allowBlank="1" showInputMessage="1" showErrorMessage="1" sqref="H4:H18">
      <formula1>soggetti</formula1>
    </dataValidation>
    <dataValidation type="list" allowBlank="1" showInputMessage="1" showErrorMessage="1" sqref="J4:J18">
      <formula1>tipologiaattivita</formula1>
    </dataValidation>
  </dataValidations>
  <printOptions horizontalCentered="1"/>
  <pageMargins left="0.25" right="0.25" top="0.75" bottom="0.75" header="0.3" footer="0.3"/>
  <pageSetup paperSize="9" scale="26" fitToHeight="0" orientation="landscape" r:id="rId1"/>
  <colBreaks count="1" manualBreakCount="1">
    <brk id="16" man="1"/>
  </col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Parametri!$B$3:$B$7</xm:f>
          </x14:formula1>
          <xm:sqref>H19:H22 H26:H47</xm:sqref>
        </x14:dataValidation>
        <x14:dataValidation type="list" allowBlank="1" showInputMessage="1" showErrorMessage="1">
          <x14:formula1>
            <xm:f>Parametri!$B$14:$B$15</xm:f>
          </x14:formula1>
          <xm:sqref>I26:I47 I4:I22</xm:sqref>
        </x14:dataValidation>
        <x14:dataValidation type="list" allowBlank="1" showInputMessage="1" showErrorMessage="1">
          <x14:formula1>
            <xm:f>Parametri!$D$14:$D$16</xm:f>
          </x14:formula1>
          <xm:sqref>J19:J22 J26:J47</xm:sqref>
        </x14:dataValidation>
        <x14:dataValidation type="list" allowBlank="1" showInputMessage="1" showErrorMessage="1">
          <x14:formula1>
            <xm:f>Parametri!$D$20:$D$21</xm:f>
          </x14:formula1>
          <xm:sqref>M7:M47</xm:sqref>
        </x14:dataValidation>
        <x14:dataValidation type="list" allowBlank="1" showInputMessage="1" showErrorMessage="1">
          <x14:formula1>
            <xm:f>Parametri!$B$20:$B$24</xm:f>
          </x14:formula1>
          <xm:sqref>M5:M6 O5:O6 N4:N47</xm:sqref>
        </x14:dataValidation>
        <x14:dataValidation type="list" allowBlank="1" showInputMessage="1" showErrorMessage="1">
          <x14:formula1>
            <xm:f>Parametri!$B$27:$B$29</xm:f>
          </x14:formula1>
          <xm:sqref>O4 O7:O47 M4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4.4" x14ac:dyDescent="0.3"/>
  <cols>
    <col min="1" max="1" width="14.5546875" customWidth="1"/>
    <col min="2" max="2" width="10" customWidth="1"/>
    <col min="3" max="3" width="97.5546875" style="15" customWidth="1"/>
    <col min="4" max="4" width="14.44140625" customWidth="1"/>
    <col min="5" max="1024" width="9.109375" customWidth="1"/>
  </cols>
  <sheetData>
    <row r="1" spans="1:37" x14ac:dyDescent="0.3">
      <c r="A1" s="16" t="s">
        <v>148</v>
      </c>
      <c r="B1" s="16" t="s">
        <v>149</v>
      </c>
      <c r="C1" s="16" t="s">
        <v>150</v>
      </c>
      <c r="D1" s="16" t="s">
        <v>102</v>
      </c>
    </row>
    <row r="2" spans="1:37" ht="86.4" x14ac:dyDescent="0.3">
      <c r="A2" s="16" t="s">
        <v>151</v>
      </c>
      <c r="B2" s="16" t="s">
        <v>152</v>
      </c>
      <c r="C2" s="16" t="s">
        <v>153</v>
      </c>
      <c r="D2" s="14" t="s">
        <v>154</v>
      </c>
    </row>
    <row r="3" spans="1:37" ht="43.2" x14ac:dyDescent="0.3">
      <c r="A3" s="16" t="s">
        <v>155</v>
      </c>
      <c r="B3" s="16" t="s">
        <v>156</v>
      </c>
      <c r="C3" s="16" t="s">
        <v>157</v>
      </c>
      <c r="D3" s="14" t="s">
        <v>154</v>
      </c>
    </row>
    <row r="4" spans="1:37" ht="43.2" x14ac:dyDescent="0.3">
      <c r="A4" s="16" t="s">
        <v>158</v>
      </c>
      <c r="B4" s="16" t="s">
        <v>159</v>
      </c>
      <c r="C4" s="16" t="s">
        <v>160</v>
      </c>
      <c r="D4" s="14" t="s">
        <v>154</v>
      </c>
    </row>
    <row r="5" spans="1:37" ht="28.8" x14ac:dyDescent="0.3">
      <c r="A5" s="16" t="s">
        <v>161</v>
      </c>
      <c r="B5" s="16" t="s">
        <v>162</v>
      </c>
      <c r="C5" s="16" t="s">
        <v>163</v>
      </c>
      <c r="D5" s="14" t="s">
        <v>154</v>
      </c>
    </row>
    <row r="6" spans="1:37" ht="244.8" x14ac:dyDescent="0.3">
      <c r="A6" s="16" t="s">
        <v>164</v>
      </c>
      <c r="B6" s="16" t="s">
        <v>165</v>
      </c>
      <c r="C6" s="16" t="s">
        <v>166</v>
      </c>
      <c r="D6" s="14" t="s">
        <v>154</v>
      </c>
    </row>
    <row r="7" spans="1:37" ht="100.8" x14ac:dyDescent="0.3">
      <c r="A7" s="16" t="s">
        <v>167</v>
      </c>
      <c r="B7" s="16" t="s">
        <v>168</v>
      </c>
      <c r="C7" s="16" t="s">
        <v>169</v>
      </c>
      <c r="D7" s="14" t="s">
        <v>170</v>
      </c>
      <c r="AK7" t="s">
        <v>171</v>
      </c>
    </row>
    <row r="8" spans="1:37" ht="86.4" x14ac:dyDescent="0.3">
      <c r="A8" s="16" t="s">
        <v>172</v>
      </c>
      <c r="B8" s="16" t="s">
        <v>173</v>
      </c>
      <c r="C8" s="16" t="s">
        <v>174</v>
      </c>
      <c r="D8" s="14" t="s">
        <v>175</v>
      </c>
      <c r="AK8" t="s">
        <v>171</v>
      </c>
    </row>
    <row r="9" spans="1:37" ht="72" x14ac:dyDescent="0.3">
      <c r="A9" s="16" t="s">
        <v>176</v>
      </c>
      <c r="B9" s="16" t="s">
        <v>177</v>
      </c>
      <c r="C9" s="16" t="s">
        <v>178</v>
      </c>
      <c r="D9" s="14" t="s">
        <v>179</v>
      </c>
      <c r="AK9" t="s">
        <v>171</v>
      </c>
    </row>
    <row r="10" spans="1:37" ht="72" x14ac:dyDescent="0.3">
      <c r="A10" s="16" t="s">
        <v>180</v>
      </c>
      <c r="B10" s="16" t="s">
        <v>181</v>
      </c>
      <c r="C10" s="16" t="s">
        <v>182</v>
      </c>
      <c r="D10" s="14" t="s">
        <v>183</v>
      </c>
      <c r="AK10" t="s">
        <v>171</v>
      </c>
    </row>
    <row r="11" spans="1:37" ht="144" x14ac:dyDescent="0.3">
      <c r="A11" s="16" t="s">
        <v>184</v>
      </c>
      <c r="B11" s="16" t="s">
        <v>185</v>
      </c>
      <c r="C11" s="16" t="s">
        <v>186</v>
      </c>
      <c r="D11" s="14" t="s">
        <v>154</v>
      </c>
      <c r="AK11" t="s">
        <v>187</v>
      </c>
    </row>
    <row r="12" spans="1:37" ht="100.8" x14ac:dyDescent="0.3">
      <c r="A12" s="16" t="s">
        <v>188</v>
      </c>
      <c r="B12" s="16" t="s">
        <v>189</v>
      </c>
      <c r="C12" s="16" t="s">
        <v>190</v>
      </c>
      <c r="D12" s="14" t="s">
        <v>191</v>
      </c>
      <c r="AK12" t="s">
        <v>187</v>
      </c>
    </row>
    <row r="13" spans="1:37" ht="129.6" x14ac:dyDescent="0.3">
      <c r="A13" s="16" t="s">
        <v>192</v>
      </c>
      <c r="B13" s="16" t="s">
        <v>193</v>
      </c>
      <c r="C13" s="16" t="s">
        <v>194</v>
      </c>
      <c r="D13" s="14" t="s">
        <v>195</v>
      </c>
      <c r="AK13" t="s">
        <v>187</v>
      </c>
    </row>
    <row r="14" spans="1:37" ht="72" x14ac:dyDescent="0.3">
      <c r="A14" s="16" t="s">
        <v>196</v>
      </c>
      <c r="B14" s="16" t="s">
        <v>197</v>
      </c>
      <c r="C14" s="16" t="s">
        <v>198</v>
      </c>
      <c r="D14" s="14" t="s">
        <v>199</v>
      </c>
      <c r="AK14" t="s">
        <v>187</v>
      </c>
    </row>
    <row r="15" spans="1:37" ht="72" x14ac:dyDescent="0.3">
      <c r="A15" s="16" t="s">
        <v>200</v>
      </c>
      <c r="B15" s="16" t="s">
        <v>201</v>
      </c>
      <c r="C15" s="16" t="s">
        <v>202</v>
      </c>
      <c r="D15" s="14" t="s">
        <v>203</v>
      </c>
      <c r="AK15" t="s">
        <v>187</v>
      </c>
    </row>
    <row r="16" spans="1:37" ht="129.6" x14ac:dyDescent="0.3">
      <c r="A16" s="16" t="s">
        <v>204</v>
      </c>
      <c r="B16" s="16" t="s">
        <v>205</v>
      </c>
      <c r="C16" s="16" t="s">
        <v>206</v>
      </c>
      <c r="D16" s="14" t="s">
        <v>207</v>
      </c>
      <c r="AK16" t="s">
        <v>187</v>
      </c>
    </row>
    <row r="17" spans="1:37" ht="115.2" x14ac:dyDescent="0.3">
      <c r="A17" s="16" t="s">
        <v>208</v>
      </c>
      <c r="B17" s="16" t="s">
        <v>209</v>
      </c>
      <c r="C17" s="16" t="s">
        <v>210</v>
      </c>
      <c r="D17" s="14" t="s">
        <v>211</v>
      </c>
      <c r="AK17" t="s">
        <v>212</v>
      </c>
    </row>
    <row r="18" spans="1:37" ht="129.6" x14ac:dyDescent="0.3">
      <c r="A18" s="16" t="s">
        <v>213</v>
      </c>
      <c r="B18" s="16" t="s">
        <v>214</v>
      </c>
      <c r="C18" s="16" t="s">
        <v>215</v>
      </c>
      <c r="D18" s="14" t="s">
        <v>216</v>
      </c>
      <c r="AK18" t="s">
        <v>212</v>
      </c>
    </row>
    <row r="19" spans="1:37" ht="86.4" x14ac:dyDescent="0.3">
      <c r="A19" s="16" t="s">
        <v>217</v>
      </c>
      <c r="B19" s="16" t="s">
        <v>218</v>
      </c>
      <c r="C19" s="16" t="s">
        <v>219</v>
      </c>
      <c r="D19" s="14" t="s">
        <v>220</v>
      </c>
      <c r="AK19" t="s">
        <v>212</v>
      </c>
    </row>
    <row r="20" spans="1:37" ht="86.4" x14ac:dyDescent="0.3">
      <c r="A20" s="16" t="s">
        <v>221</v>
      </c>
      <c r="B20" s="16" t="s">
        <v>222</v>
      </c>
      <c r="C20" s="16" t="s">
        <v>223</v>
      </c>
      <c r="D20" s="14" t="s">
        <v>224</v>
      </c>
      <c r="AK20" t="s">
        <v>212</v>
      </c>
    </row>
    <row r="21" spans="1:37" ht="86.4" x14ac:dyDescent="0.3">
      <c r="A21" s="16" t="s">
        <v>225</v>
      </c>
      <c r="B21" s="16" t="s">
        <v>226</v>
      </c>
      <c r="C21" s="16" t="s">
        <v>227</v>
      </c>
      <c r="D21" s="14" t="s">
        <v>228</v>
      </c>
      <c r="AK21" t="s">
        <v>212</v>
      </c>
    </row>
    <row r="22" spans="1:37" ht="115.2" x14ac:dyDescent="0.3">
      <c r="A22" s="16" t="s">
        <v>229</v>
      </c>
      <c r="B22" s="16" t="s">
        <v>230</v>
      </c>
      <c r="C22" s="16" t="s">
        <v>231</v>
      </c>
      <c r="D22" s="14" t="s">
        <v>232</v>
      </c>
      <c r="AK22" t="s">
        <v>212</v>
      </c>
    </row>
    <row r="23" spans="1:37" ht="43.2" x14ac:dyDescent="0.3">
      <c r="A23" s="16" t="s">
        <v>233</v>
      </c>
      <c r="B23" s="16" t="s">
        <v>234</v>
      </c>
      <c r="C23" s="16" t="s">
        <v>235</v>
      </c>
      <c r="D23" s="14" t="s">
        <v>236</v>
      </c>
      <c r="AK23" t="s">
        <v>212</v>
      </c>
    </row>
    <row r="24" spans="1:37" ht="115.2" x14ac:dyDescent="0.3">
      <c r="A24" s="16" t="s">
        <v>237</v>
      </c>
      <c r="B24" s="16" t="s">
        <v>238</v>
      </c>
      <c r="C24" s="16" t="s">
        <v>239</v>
      </c>
      <c r="D24" s="14" t="s">
        <v>240</v>
      </c>
      <c r="AK24" t="s">
        <v>212</v>
      </c>
    </row>
    <row r="25" spans="1:37" ht="100.8" x14ac:dyDescent="0.3">
      <c r="A25" s="16" t="s">
        <v>241</v>
      </c>
      <c r="B25" s="16" t="s">
        <v>242</v>
      </c>
      <c r="C25" s="16" t="s">
        <v>243</v>
      </c>
      <c r="D25" s="14" t="s">
        <v>244</v>
      </c>
      <c r="AK25" t="s">
        <v>245</v>
      </c>
    </row>
    <row r="26" spans="1:37" ht="72" x14ac:dyDescent="0.3">
      <c r="A26" s="16" t="s">
        <v>246</v>
      </c>
      <c r="B26" s="16" t="s">
        <v>247</v>
      </c>
      <c r="C26" s="16" t="s">
        <v>248</v>
      </c>
      <c r="D26" s="14" t="s">
        <v>249</v>
      </c>
      <c r="AK26" t="s">
        <v>245</v>
      </c>
    </row>
    <row r="27" spans="1:37" ht="144" x14ac:dyDescent="0.3">
      <c r="A27" s="16" t="s">
        <v>250</v>
      </c>
      <c r="B27" s="16" t="s">
        <v>251</v>
      </c>
      <c r="C27" s="16" t="s">
        <v>252</v>
      </c>
      <c r="D27" s="14" t="s">
        <v>253</v>
      </c>
      <c r="AK27" t="s">
        <v>245</v>
      </c>
    </row>
    <row r="28" spans="1:37" ht="100.8" x14ac:dyDescent="0.3">
      <c r="A28" s="16" t="s">
        <v>254</v>
      </c>
      <c r="B28" s="16" t="s">
        <v>255</v>
      </c>
      <c r="C28" s="16" t="s">
        <v>256</v>
      </c>
      <c r="D28" s="14" t="s">
        <v>257</v>
      </c>
      <c r="AK28" t="s">
        <v>245</v>
      </c>
    </row>
    <row r="29" spans="1:37" ht="86.4" x14ac:dyDescent="0.3">
      <c r="A29" s="16" t="s">
        <v>258</v>
      </c>
      <c r="B29" s="16" t="s">
        <v>259</v>
      </c>
      <c r="C29" s="16" t="s">
        <v>260</v>
      </c>
      <c r="D29" s="14" t="s">
        <v>261</v>
      </c>
      <c r="AK29" t="s">
        <v>245</v>
      </c>
    </row>
    <row r="30" spans="1:37" ht="72" x14ac:dyDescent="0.3">
      <c r="A30" s="16" t="s">
        <v>262</v>
      </c>
      <c r="B30" s="16" t="s">
        <v>263</v>
      </c>
      <c r="C30" s="16" t="s">
        <v>264</v>
      </c>
      <c r="D30" s="14" t="s">
        <v>265</v>
      </c>
      <c r="AK30" t="s">
        <v>245</v>
      </c>
    </row>
    <row r="31" spans="1:37" ht="86.4" x14ac:dyDescent="0.3">
      <c r="A31" s="16" t="s">
        <v>266</v>
      </c>
      <c r="B31" s="16" t="s">
        <v>267</v>
      </c>
      <c r="C31" s="16" t="s">
        <v>268</v>
      </c>
      <c r="D31" s="14" t="s">
        <v>269</v>
      </c>
      <c r="AK31" t="s">
        <v>245</v>
      </c>
    </row>
  </sheetData>
  <pageMargins left="0" right="0" top="0.39370078740157477" bottom="0" header="0.31535433070866137"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workbookViewId="0"/>
  </sheetViews>
  <sheetFormatPr defaultRowHeight="14.4" x14ac:dyDescent="0.3"/>
  <cols>
    <col min="1" max="1" width="9.109375" customWidth="1"/>
    <col min="2" max="2" width="14.109375" customWidth="1"/>
    <col min="3" max="3" width="12.44140625" customWidth="1"/>
    <col min="4" max="4" width="21" customWidth="1"/>
    <col min="5" max="5" width="16" customWidth="1"/>
    <col min="6" max="6" width="16.109375" customWidth="1"/>
    <col min="7" max="7" width="14.88671875" customWidth="1"/>
    <col min="8" max="1024" width="9.109375" customWidth="1"/>
  </cols>
  <sheetData>
    <row r="2" spans="1:9" x14ac:dyDescent="0.3">
      <c r="A2" s="6" t="s">
        <v>270</v>
      </c>
    </row>
    <row r="3" spans="1:9" ht="18" x14ac:dyDescent="0.35">
      <c r="B3" s="17" t="s">
        <v>271</v>
      </c>
    </row>
    <row r="4" spans="1:9" ht="18" x14ac:dyDescent="0.35">
      <c r="B4" s="18" t="s">
        <v>272</v>
      </c>
      <c r="I4" s="19" t="s">
        <v>136</v>
      </c>
    </row>
    <row r="5" spans="1:9" ht="18" x14ac:dyDescent="0.35">
      <c r="B5" s="18" t="s">
        <v>273</v>
      </c>
      <c r="I5" s="3" t="s">
        <v>73</v>
      </c>
    </row>
    <row r="6" spans="1:9" ht="18" x14ac:dyDescent="0.35">
      <c r="B6" s="18" t="s">
        <v>102</v>
      </c>
      <c r="I6" s="20" t="s">
        <v>274</v>
      </c>
    </row>
    <row r="7" spans="1:9" ht="18" x14ac:dyDescent="0.35">
      <c r="B7" s="18" t="s">
        <v>275</v>
      </c>
      <c r="I7" s="3" t="s">
        <v>123</v>
      </c>
    </row>
    <row r="8" spans="1:9" ht="18" x14ac:dyDescent="0.35">
      <c r="B8" s="18" t="s">
        <v>55</v>
      </c>
      <c r="I8" s="3" t="s">
        <v>276</v>
      </c>
    </row>
    <row r="9" spans="1:9" ht="18" x14ac:dyDescent="0.35">
      <c r="B9" s="17" t="s">
        <v>277</v>
      </c>
      <c r="I9" s="3" t="s">
        <v>278</v>
      </c>
    </row>
    <row r="10" spans="1:9" ht="18" x14ac:dyDescent="0.35">
      <c r="B10" s="17" t="s">
        <v>87</v>
      </c>
      <c r="I10" s="3" t="s">
        <v>279</v>
      </c>
    </row>
    <row r="11" spans="1:9" ht="18" x14ac:dyDescent="0.35">
      <c r="B11" s="18" t="s">
        <v>280</v>
      </c>
    </row>
    <row r="12" spans="1:9" ht="18" x14ac:dyDescent="0.35">
      <c r="B12" s="18" t="s">
        <v>281</v>
      </c>
    </row>
    <row r="13" spans="1:9" x14ac:dyDescent="0.3">
      <c r="A13" s="6" t="s">
        <v>282</v>
      </c>
      <c r="C13" s="54" t="s">
        <v>283</v>
      </c>
      <c r="D13" s="54"/>
    </row>
    <row r="14" spans="1:9" x14ac:dyDescent="0.3">
      <c r="B14" t="s">
        <v>88</v>
      </c>
      <c r="D14" t="s">
        <v>284</v>
      </c>
    </row>
    <row r="15" spans="1:9" x14ac:dyDescent="0.3">
      <c r="B15" t="s">
        <v>56</v>
      </c>
      <c r="D15" t="s">
        <v>73</v>
      </c>
    </row>
    <row r="16" spans="1:9" x14ac:dyDescent="0.3">
      <c r="D16" t="s">
        <v>123</v>
      </c>
    </row>
    <row r="20" spans="2:7" x14ac:dyDescent="0.3">
      <c r="B20" t="s">
        <v>285</v>
      </c>
      <c r="D20" t="s">
        <v>286</v>
      </c>
    </row>
    <row r="21" spans="2:7" x14ac:dyDescent="0.3">
      <c r="B21" t="s">
        <v>90</v>
      </c>
      <c r="D21" t="s">
        <v>104</v>
      </c>
    </row>
    <row r="22" spans="2:7" x14ac:dyDescent="0.3">
      <c r="B22" t="s">
        <v>60</v>
      </c>
    </row>
    <row r="23" spans="2:7" x14ac:dyDescent="0.3">
      <c r="B23" t="s">
        <v>287</v>
      </c>
    </row>
    <row r="24" spans="2:7" x14ac:dyDescent="0.3">
      <c r="B24" t="s">
        <v>288</v>
      </c>
    </row>
    <row r="26" spans="2:7" x14ac:dyDescent="0.3">
      <c r="D26" t="s">
        <v>289</v>
      </c>
      <c r="E26" t="s">
        <v>289</v>
      </c>
      <c r="F26" t="s">
        <v>289</v>
      </c>
      <c r="G26" t="s">
        <v>290</v>
      </c>
    </row>
    <row r="27" spans="2:7" x14ac:dyDescent="0.3">
      <c r="B27" t="s">
        <v>286</v>
      </c>
    </row>
    <row r="28" spans="2:7" x14ac:dyDescent="0.3">
      <c r="B28" t="s">
        <v>104</v>
      </c>
    </row>
    <row r="29" spans="2:7" x14ac:dyDescent="0.3">
      <c r="B29" t="s">
        <v>59</v>
      </c>
    </row>
    <row r="56" spans="3:7" x14ac:dyDescent="0.3">
      <c r="C56" t="e">
        <f>Formazione_Mappatura_processi!#REF!</f>
        <v>#REF!</v>
      </c>
      <c r="D56" t="e">
        <f>IF(OR(C56 = "Media", C56="Alta",C56="Altissima"),"Altissimo","")</f>
        <v>#REF!</v>
      </c>
      <c r="E56" t="e">
        <f>IF(C56="Bassa","Alto","")</f>
        <v>#REF!</v>
      </c>
      <c r="F56" t="e">
        <f>IF(C56="Molto bassa","Medio","")</f>
        <v>#REF!</v>
      </c>
      <c r="G56" t="e">
        <f>CONCATENATE(D56,E56,F56)</f>
        <v>#REF!</v>
      </c>
    </row>
    <row r="57" spans="3:7" x14ac:dyDescent="0.3">
      <c r="C57" t="e">
        <f>Formazione_Mappatura_processi!#REF!</f>
        <v>#REF!</v>
      </c>
      <c r="D57" t="e">
        <f>IF(OR(C57 = "Media", C57="Alta",C57="Altissima"),"Altissimo","")</f>
        <v>#REF!</v>
      </c>
      <c r="E57" t="e">
        <f>IF(C57="Bassa","Alto","")</f>
        <v>#REF!</v>
      </c>
      <c r="F57" t="e">
        <f>IF(C57="Molto bassa","Medio","")</f>
        <v>#REF!</v>
      </c>
      <c r="G57" t="e">
        <f>CONCATENATE(D57,E57,F57)</f>
        <v>#REF!</v>
      </c>
    </row>
    <row r="58" spans="3:7" x14ac:dyDescent="0.3">
      <c r="C58" t="e">
        <f>Formazione_Mappatura_processi!#REF!</f>
        <v>#REF!</v>
      </c>
      <c r="D58" t="e">
        <f>IF(OR(C58 = "Media", C58="Alta",C58="Altissima"),"Altissimo","")</f>
        <v>#REF!</v>
      </c>
      <c r="E58" t="e">
        <f>IF(C58="Bassa","Alto","")</f>
        <v>#REF!</v>
      </c>
      <c r="F58" t="e">
        <f>IF(C58="Molto bassa","Medio","")</f>
        <v>#REF!</v>
      </c>
      <c r="G58" t="e">
        <f>CONCATENATE(D58,E58,F58)</f>
        <v>#REF!</v>
      </c>
    </row>
    <row r="59" spans="3:7" x14ac:dyDescent="0.3">
      <c r="C59" t="e">
        <f>Formazione_Mappatura_processi!#REF!</f>
        <v>#REF!</v>
      </c>
      <c r="D59" t="e">
        <f>IF(OR(C59 = "Media", C59="Alta",C59="Altissima"),"Altissimo","")</f>
        <v>#REF!</v>
      </c>
      <c r="E59" t="e">
        <f>IF(C59="Bassa","Alto","")</f>
        <v>#REF!</v>
      </c>
      <c r="F59" t="e">
        <f>IF(C59="Molto bassa","Medio","")</f>
        <v>#REF!</v>
      </c>
      <c r="G59" t="e">
        <f>CONCATENATE(D59,E59,F59)</f>
        <v>#REF!</v>
      </c>
    </row>
    <row r="68" spans="3:7" x14ac:dyDescent="0.3">
      <c r="C68" t="str">
        <f>Formazione_Mappatura_processi!N4</f>
        <v>Media</v>
      </c>
      <c r="D68" t="str">
        <f>IF(OR(C68 = "Media", C68="Alta",C68="Altissima"),"Altissimo","")</f>
        <v>Altissimo</v>
      </c>
      <c r="E68" t="str">
        <f>IF(C68="Bassa","Alto","")</f>
        <v/>
      </c>
      <c r="F68" t="str">
        <f>IF(C68="Molto bassa","Medio","")</f>
        <v/>
      </c>
      <c r="G68" t="str">
        <f>CONCATENATE(D68,E68,F68)</f>
        <v>Altissimo</v>
      </c>
    </row>
    <row r="69" spans="3:7" x14ac:dyDescent="0.3">
      <c r="C69" t="str">
        <f>Formazione_Mappatura_processi!N5</f>
        <v>Media</v>
      </c>
      <c r="D69" t="str">
        <f>IF(OR(C69 = "Media", C69="Alta",C69="Altissima"),"Altissimo","")</f>
        <v>Altissimo</v>
      </c>
      <c r="E69" t="str">
        <f>IF(C69="Bassa","Alto","")</f>
        <v/>
      </c>
      <c r="F69" t="str">
        <f>IF(C69="Molto bassa","Medio","")</f>
        <v/>
      </c>
      <c r="G69" t="str">
        <f>CONCATENATE(D69,E69,F69)</f>
        <v>Altissimo</v>
      </c>
    </row>
    <row r="70" spans="3:7" x14ac:dyDescent="0.3">
      <c r="C70" t="e">
        <f>Formazione_Mappatura_processi!#REF!</f>
        <v>#REF!</v>
      </c>
      <c r="D70" t="e">
        <f>IF(OR(C70 = "Media", C70="Alta",C70="Altissima"),"Altissimo","")</f>
        <v>#REF!</v>
      </c>
      <c r="E70" t="e">
        <f>IF(C70="Bassa","Alto","")</f>
        <v>#REF!</v>
      </c>
      <c r="F70" t="e">
        <f>IF(C70="Molto bassa","Medio","")</f>
        <v>#REF!</v>
      </c>
      <c r="G70" t="e">
        <f>CONCATENATE(D70,E70,F70)</f>
        <v>#REF!</v>
      </c>
    </row>
    <row r="71" spans="3:7" x14ac:dyDescent="0.3">
      <c r="C71" t="str">
        <f>Formazione_Mappatura_processi!N6</f>
        <v>Media</v>
      </c>
      <c r="D71" t="str">
        <f>IF(OR(C71 = "Media", C71="Alta",C71="Altissima"),"Altissimo","")</f>
        <v>Altissimo</v>
      </c>
      <c r="E71" t="str">
        <f>IF(C71="Bassa","Alto","")</f>
        <v/>
      </c>
      <c r="F71" t="str">
        <f>IF(C71="Molto bassa","Medio","")</f>
        <v/>
      </c>
      <c r="G71" t="str">
        <f>CONCATENATE(D71,E71,F71)</f>
        <v>Altissimo</v>
      </c>
    </row>
    <row r="72" spans="3:7" x14ac:dyDescent="0.3">
      <c r="C72" t="str">
        <f>Formazione_Mappatura_processi!N7</f>
        <v>Media</v>
      </c>
      <c r="D72" t="str">
        <f>IF(OR(C72 = "Media", C72="Alta",C72="Altissima"),"Altissimo","")</f>
        <v>Altissimo</v>
      </c>
      <c r="E72" t="str">
        <f>IF(C72="Bassa","Alto","")</f>
        <v/>
      </c>
      <c r="F72" t="str">
        <f>IF(C72="Molto bassa","Medio","")</f>
        <v/>
      </c>
      <c r="G72" t="str">
        <f>CONCATENATE(D72,E72,F72)</f>
        <v>Altissimo</v>
      </c>
    </row>
    <row r="77" spans="3:7" x14ac:dyDescent="0.3">
      <c r="C77" t="str">
        <f>Formazione_Mappatura_processi!N9</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3">
      <c r="C78" t="str">
        <f>Formazione_Mappatura_processi!N10</f>
        <v>Bassa</v>
      </c>
      <c r="D78" t="str">
        <f t="shared" si="0"/>
        <v/>
      </c>
      <c r="E78" t="str">
        <f t="shared" si="1"/>
        <v>Alto</v>
      </c>
      <c r="F78" t="str">
        <f t="shared" si="2"/>
        <v/>
      </c>
      <c r="G78" t="str">
        <f t="shared" si="3"/>
        <v>Alto</v>
      </c>
    </row>
    <row r="79" spans="3:7" x14ac:dyDescent="0.3">
      <c r="C79">
        <f>Formazione_Mappatura_processi!N11</f>
        <v>0</v>
      </c>
      <c r="D79" t="str">
        <f t="shared" si="0"/>
        <v/>
      </c>
      <c r="E79" t="str">
        <f t="shared" si="1"/>
        <v/>
      </c>
      <c r="F79" t="str">
        <f t="shared" si="2"/>
        <v/>
      </c>
      <c r="G79" t="str">
        <f t="shared" si="3"/>
        <v/>
      </c>
    </row>
    <row r="80" spans="3:7" x14ac:dyDescent="0.3">
      <c r="C80">
        <f>Formazione_Mappatura_processi!N12</f>
        <v>0</v>
      </c>
      <c r="D80" t="str">
        <f t="shared" si="0"/>
        <v/>
      </c>
      <c r="E80" t="str">
        <f t="shared" si="1"/>
        <v/>
      </c>
      <c r="F80" t="str">
        <f t="shared" si="2"/>
        <v/>
      </c>
      <c r="G80" t="str">
        <f t="shared" si="3"/>
        <v/>
      </c>
    </row>
    <row r="81" spans="3:7" x14ac:dyDescent="0.3">
      <c r="C81">
        <f>Formazione_Mappatura_processi!N13</f>
        <v>0</v>
      </c>
      <c r="D81" t="str">
        <f t="shared" si="0"/>
        <v/>
      </c>
      <c r="E81" t="str">
        <f t="shared" si="1"/>
        <v/>
      </c>
      <c r="F81" t="str">
        <f t="shared" si="2"/>
        <v/>
      </c>
      <c r="G81" t="str">
        <f t="shared" si="3"/>
        <v/>
      </c>
    </row>
    <row r="82" spans="3:7" x14ac:dyDescent="0.3">
      <c r="C82">
        <f>Formazione_Mappatura_processi!N14</f>
        <v>0</v>
      </c>
      <c r="D82" t="str">
        <f t="shared" si="0"/>
        <v/>
      </c>
      <c r="E82" t="str">
        <f t="shared" si="1"/>
        <v/>
      </c>
      <c r="F82" t="str">
        <f t="shared" si="2"/>
        <v/>
      </c>
      <c r="G82" t="str">
        <f t="shared" si="3"/>
        <v/>
      </c>
    </row>
    <row r="83" spans="3:7" x14ac:dyDescent="0.3">
      <c r="C83">
        <f>Formazione_Mappatura_processi!N15</f>
        <v>0</v>
      </c>
      <c r="D83" t="str">
        <f t="shared" si="0"/>
        <v/>
      </c>
      <c r="E83" t="str">
        <f t="shared" si="1"/>
        <v/>
      </c>
      <c r="F83" t="str">
        <f t="shared" si="2"/>
        <v/>
      </c>
      <c r="G83" t="str">
        <f t="shared" si="3"/>
        <v/>
      </c>
    </row>
    <row r="95" spans="3:7" x14ac:dyDescent="0.3">
      <c r="C95">
        <f>Formazione_Mappatura_processi!N16</f>
        <v>0</v>
      </c>
      <c r="D95" t="str">
        <f t="shared" ref="D95:D129" si="4">IF(OR(C95 = "Media", C95="Alta",C95="Altissima"),"Altissimo","")</f>
        <v/>
      </c>
      <c r="E95" t="str">
        <f t="shared" ref="E95:E129" si="5">IF(C95="Bassa","Alto","")</f>
        <v/>
      </c>
      <c r="F95" t="str">
        <f t="shared" ref="F95:F129" si="6">IF(C95="Molto bassa","Medio","")</f>
        <v/>
      </c>
      <c r="G95" t="str">
        <f t="shared" ref="G95:G129" si="7">CONCATENATE(D95,E95,F95)</f>
        <v/>
      </c>
    </row>
    <row r="96" spans="3:7" x14ac:dyDescent="0.3">
      <c r="C96">
        <f>Formazione_Mappatura_processi!N17</f>
        <v>0</v>
      </c>
      <c r="D96" t="str">
        <f t="shared" si="4"/>
        <v/>
      </c>
      <c r="E96" t="str">
        <f t="shared" si="5"/>
        <v/>
      </c>
      <c r="F96" t="str">
        <f t="shared" si="6"/>
        <v/>
      </c>
      <c r="G96" t="str">
        <f t="shared" si="7"/>
        <v/>
      </c>
    </row>
    <row r="97" spans="3:7" x14ac:dyDescent="0.3">
      <c r="C97">
        <f>Formazione_Mappatura_processi!N18</f>
        <v>0</v>
      </c>
      <c r="D97" t="str">
        <f t="shared" si="4"/>
        <v/>
      </c>
      <c r="E97" t="str">
        <f t="shared" si="5"/>
        <v/>
      </c>
      <c r="F97" t="str">
        <f t="shared" si="6"/>
        <v/>
      </c>
      <c r="G97" t="str">
        <f t="shared" si="7"/>
        <v/>
      </c>
    </row>
    <row r="98" spans="3:7" x14ac:dyDescent="0.3">
      <c r="C98">
        <f>Formazione_Mappatura_processi!N19</f>
        <v>0</v>
      </c>
      <c r="D98" t="str">
        <f t="shared" si="4"/>
        <v/>
      </c>
      <c r="E98" t="str">
        <f t="shared" si="5"/>
        <v/>
      </c>
      <c r="F98" t="str">
        <f t="shared" si="6"/>
        <v/>
      </c>
      <c r="G98" t="str">
        <f t="shared" si="7"/>
        <v/>
      </c>
    </row>
    <row r="99" spans="3:7" x14ac:dyDescent="0.3">
      <c r="C99">
        <f>Formazione_Mappatura_processi!N20</f>
        <v>0</v>
      </c>
      <c r="D99" t="str">
        <f t="shared" si="4"/>
        <v/>
      </c>
      <c r="E99" t="str">
        <f t="shared" si="5"/>
        <v/>
      </c>
      <c r="F99" t="str">
        <f t="shared" si="6"/>
        <v/>
      </c>
      <c r="G99" t="str">
        <f t="shared" si="7"/>
        <v/>
      </c>
    </row>
    <row r="100" spans="3:7" x14ac:dyDescent="0.3">
      <c r="C100">
        <f>Formazione_Mappatura_processi!N21</f>
        <v>0</v>
      </c>
      <c r="D100" t="str">
        <f t="shared" si="4"/>
        <v/>
      </c>
      <c r="E100" t="str">
        <f t="shared" si="5"/>
        <v/>
      </c>
      <c r="F100" t="str">
        <f t="shared" si="6"/>
        <v/>
      </c>
      <c r="G100" t="str">
        <f t="shared" si="7"/>
        <v/>
      </c>
    </row>
    <row r="101" spans="3:7" x14ac:dyDescent="0.3">
      <c r="C101">
        <f>Formazione_Mappatura_processi!N22</f>
        <v>0</v>
      </c>
      <c r="D101" t="str">
        <f t="shared" si="4"/>
        <v/>
      </c>
      <c r="E101" t="str">
        <f t="shared" si="5"/>
        <v/>
      </c>
      <c r="F101" t="str">
        <f t="shared" si="6"/>
        <v/>
      </c>
      <c r="G101" t="str">
        <f t="shared" si="7"/>
        <v/>
      </c>
    </row>
    <row r="102" spans="3:7" x14ac:dyDescent="0.3">
      <c r="C102">
        <f>Formazione_Mappatura_processi!N23</f>
        <v>0</v>
      </c>
      <c r="D102" t="str">
        <f t="shared" si="4"/>
        <v/>
      </c>
      <c r="E102" t="str">
        <f t="shared" si="5"/>
        <v/>
      </c>
      <c r="F102" t="str">
        <f t="shared" si="6"/>
        <v/>
      </c>
      <c r="G102" t="str">
        <f t="shared" si="7"/>
        <v/>
      </c>
    </row>
    <row r="103" spans="3:7" x14ac:dyDescent="0.3">
      <c r="C103">
        <f>Formazione_Mappatura_processi!N24</f>
        <v>0</v>
      </c>
      <c r="D103" t="str">
        <f t="shared" si="4"/>
        <v/>
      </c>
      <c r="E103" t="str">
        <f t="shared" si="5"/>
        <v/>
      </c>
      <c r="F103" t="str">
        <f t="shared" si="6"/>
        <v/>
      </c>
      <c r="G103" t="str">
        <f t="shared" si="7"/>
        <v/>
      </c>
    </row>
    <row r="104" spans="3:7" x14ac:dyDescent="0.3">
      <c r="C104">
        <f>Formazione_Mappatura_processi!N25</f>
        <v>0</v>
      </c>
      <c r="D104" t="str">
        <f t="shared" si="4"/>
        <v/>
      </c>
      <c r="E104" t="str">
        <f t="shared" si="5"/>
        <v/>
      </c>
      <c r="F104" t="str">
        <f t="shared" si="6"/>
        <v/>
      </c>
      <c r="G104" t="str">
        <f t="shared" si="7"/>
        <v/>
      </c>
    </row>
    <row r="105" spans="3:7" x14ac:dyDescent="0.3">
      <c r="C105">
        <f>Formazione_Mappatura_processi!N26</f>
        <v>0</v>
      </c>
      <c r="D105" t="str">
        <f t="shared" si="4"/>
        <v/>
      </c>
      <c r="E105" t="str">
        <f t="shared" si="5"/>
        <v/>
      </c>
      <c r="F105" t="str">
        <f t="shared" si="6"/>
        <v/>
      </c>
      <c r="G105" t="str">
        <f t="shared" si="7"/>
        <v/>
      </c>
    </row>
    <row r="106" spans="3:7" x14ac:dyDescent="0.3">
      <c r="C106">
        <f>Formazione_Mappatura_processi!N27</f>
        <v>0</v>
      </c>
      <c r="D106" t="str">
        <f t="shared" si="4"/>
        <v/>
      </c>
      <c r="E106" t="str">
        <f t="shared" si="5"/>
        <v/>
      </c>
      <c r="F106" t="str">
        <f t="shared" si="6"/>
        <v/>
      </c>
      <c r="G106" t="str">
        <f t="shared" si="7"/>
        <v/>
      </c>
    </row>
    <row r="107" spans="3:7" x14ac:dyDescent="0.3">
      <c r="C107">
        <f>Formazione_Mappatura_processi!N28</f>
        <v>0</v>
      </c>
      <c r="D107" t="str">
        <f t="shared" si="4"/>
        <v/>
      </c>
      <c r="E107" t="str">
        <f t="shared" si="5"/>
        <v/>
      </c>
      <c r="F107" t="str">
        <f t="shared" si="6"/>
        <v/>
      </c>
      <c r="G107" t="str">
        <f t="shared" si="7"/>
        <v/>
      </c>
    </row>
    <row r="108" spans="3:7" x14ac:dyDescent="0.3">
      <c r="C108">
        <f>Formazione_Mappatura_processi!N29</f>
        <v>0</v>
      </c>
      <c r="D108" t="str">
        <f t="shared" si="4"/>
        <v/>
      </c>
      <c r="E108" t="str">
        <f t="shared" si="5"/>
        <v/>
      </c>
      <c r="F108" t="str">
        <f t="shared" si="6"/>
        <v/>
      </c>
      <c r="G108" t="str">
        <f t="shared" si="7"/>
        <v/>
      </c>
    </row>
    <row r="109" spans="3:7" x14ac:dyDescent="0.3">
      <c r="C109">
        <f>Formazione_Mappatura_processi!N30</f>
        <v>0</v>
      </c>
      <c r="D109" t="str">
        <f t="shared" si="4"/>
        <v/>
      </c>
      <c r="E109" t="str">
        <f t="shared" si="5"/>
        <v/>
      </c>
      <c r="F109" t="str">
        <f t="shared" si="6"/>
        <v/>
      </c>
      <c r="G109" t="str">
        <f t="shared" si="7"/>
        <v/>
      </c>
    </row>
    <row r="110" spans="3:7" x14ac:dyDescent="0.3">
      <c r="C110">
        <f>Formazione_Mappatura_processi!N31</f>
        <v>0</v>
      </c>
      <c r="D110" t="str">
        <f t="shared" si="4"/>
        <v/>
      </c>
      <c r="E110" t="str">
        <f t="shared" si="5"/>
        <v/>
      </c>
      <c r="F110" t="str">
        <f t="shared" si="6"/>
        <v/>
      </c>
      <c r="G110" t="str">
        <f t="shared" si="7"/>
        <v/>
      </c>
    </row>
    <row r="111" spans="3:7" x14ac:dyDescent="0.3">
      <c r="C111">
        <f>Formazione_Mappatura_processi!N32</f>
        <v>0</v>
      </c>
      <c r="D111" t="str">
        <f t="shared" si="4"/>
        <v/>
      </c>
      <c r="E111" t="str">
        <f t="shared" si="5"/>
        <v/>
      </c>
      <c r="F111" t="str">
        <f t="shared" si="6"/>
        <v/>
      </c>
      <c r="G111" t="str">
        <f t="shared" si="7"/>
        <v/>
      </c>
    </row>
    <row r="112" spans="3:7" x14ac:dyDescent="0.3">
      <c r="C112">
        <f>Formazione_Mappatura_processi!N33</f>
        <v>0</v>
      </c>
      <c r="D112" t="str">
        <f t="shared" si="4"/>
        <v/>
      </c>
      <c r="E112" t="str">
        <f t="shared" si="5"/>
        <v/>
      </c>
      <c r="F112" t="str">
        <f t="shared" si="6"/>
        <v/>
      </c>
      <c r="G112" t="str">
        <f t="shared" si="7"/>
        <v/>
      </c>
    </row>
    <row r="113" spans="3:7" x14ac:dyDescent="0.3">
      <c r="C113">
        <f>Formazione_Mappatura_processi!N34</f>
        <v>0</v>
      </c>
      <c r="D113" t="str">
        <f t="shared" si="4"/>
        <v/>
      </c>
      <c r="E113" t="str">
        <f t="shared" si="5"/>
        <v/>
      </c>
      <c r="F113" t="str">
        <f t="shared" si="6"/>
        <v/>
      </c>
      <c r="G113" t="str">
        <f t="shared" si="7"/>
        <v/>
      </c>
    </row>
    <row r="114" spans="3:7" x14ac:dyDescent="0.3">
      <c r="C114">
        <f>Formazione_Mappatura_processi!N35</f>
        <v>0</v>
      </c>
      <c r="D114" t="str">
        <f t="shared" si="4"/>
        <v/>
      </c>
      <c r="E114" t="str">
        <f t="shared" si="5"/>
        <v/>
      </c>
      <c r="F114" t="str">
        <f t="shared" si="6"/>
        <v/>
      </c>
      <c r="G114" t="str">
        <f t="shared" si="7"/>
        <v/>
      </c>
    </row>
    <row r="115" spans="3:7" x14ac:dyDescent="0.3">
      <c r="C115">
        <f>Formazione_Mappatura_processi!N36</f>
        <v>0</v>
      </c>
      <c r="D115" t="str">
        <f t="shared" si="4"/>
        <v/>
      </c>
      <c r="E115" t="str">
        <f t="shared" si="5"/>
        <v/>
      </c>
      <c r="F115" t="str">
        <f t="shared" si="6"/>
        <v/>
      </c>
      <c r="G115" t="str">
        <f t="shared" si="7"/>
        <v/>
      </c>
    </row>
    <row r="116" spans="3:7" x14ac:dyDescent="0.3">
      <c r="C116">
        <f>Formazione_Mappatura_processi!N37</f>
        <v>0</v>
      </c>
      <c r="D116" t="str">
        <f t="shared" si="4"/>
        <v/>
      </c>
      <c r="E116" t="str">
        <f t="shared" si="5"/>
        <v/>
      </c>
      <c r="F116" t="str">
        <f t="shared" si="6"/>
        <v/>
      </c>
      <c r="G116" t="str">
        <f t="shared" si="7"/>
        <v/>
      </c>
    </row>
    <row r="117" spans="3:7" x14ac:dyDescent="0.3">
      <c r="C117">
        <f>Formazione_Mappatura_processi!N38</f>
        <v>0</v>
      </c>
      <c r="D117" t="str">
        <f t="shared" si="4"/>
        <v/>
      </c>
      <c r="E117" t="str">
        <f t="shared" si="5"/>
        <v/>
      </c>
      <c r="F117" t="str">
        <f t="shared" si="6"/>
        <v/>
      </c>
      <c r="G117" t="str">
        <f t="shared" si="7"/>
        <v/>
      </c>
    </row>
    <row r="118" spans="3:7" x14ac:dyDescent="0.3">
      <c r="C118">
        <f>Formazione_Mappatura_processi!N39</f>
        <v>0</v>
      </c>
      <c r="D118" t="str">
        <f t="shared" si="4"/>
        <v/>
      </c>
      <c r="E118" t="str">
        <f t="shared" si="5"/>
        <v/>
      </c>
      <c r="F118" t="str">
        <f t="shared" si="6"/>
        <v/>
      </c>
      <c r="G118" t="str">
        <f t="shared" si="7"/>
        <v/>
      </c>
    </row>
    <row r="119" spans="3:7" x14ac:dyDescent="0.3">
      <c r="C119">
        <f>Formazione_Mappatura_processi!N40</f>
        <v>0</v>
      </c>
      <c r="D119" t="str">
        <f t="shared" si="4"/>
        <v/>
      </c>
      <c r="E119" t="str">
        <f t="shared" si="5"/>
        <v/>
      </c>
      <c r="F119" t="str">
        <f t="shared" si="6"/>
        <v/>
      </c>
      <c r="G119" t="str">
        <f t="shared" si="7"/>
        <v/>
      </c>
    </row>
    <row r="120" spans="3:7" x14ac:dyDescent="0.3">
      <c r="C120">
        <f>Formazione_Mappatura_processi!N41</f>
        <v>0</v>
      </c>
      <c r="D120" t="str">
        <f t="shared" si="4"/>
        <v/>
      </c>
      <c r="E120" t="str">
        <f t="shared" si="5"/>
        <v/>
      </c>
      <c r="F120" t="str">
        <f t="shared" si="6"/>
        <v/>
      </c>
      <c r="G120" t="str">
        <f t="shared" si="7"/>
        <v/>
      </c>
    </row>
    <row r="121" spans="3:7" x14ac:dyDescent="0.3">
      <c r="C121">
        <f>Formazione_Mappatura_processi!N42</f>
        <v>0</v>
      </c>
      <c r="D121" t="str">
        <f t="shared" si="4"/>
        <v/>
      </c>
      <c r="E121" t="str">
        <f t="shared" si="5"/>
        <v/>
      </c>
      <c r="F121" t="str">
        <f t="shared" si="6"/>
        <v/>
      </c>
      <c r="G121" t="str">
        <f t="shared" si="7"/>
        <v/>
      </c>
    </row>
    <row r="122" spans="3:7" x14ac:dyDescent="0.3">
      <c r="C122">
        <f>Formazione_Mappatura_processi!N43</f>
        <v>0</v>
      </c>
      <c r="D122" t="str">
        <f t="shared" si="4"/>
        <v/>
      </c>
      <c r="E122" t="str">
        <f t="shared" si="5"/>
        <v/>
      </c>
      <c r="F122" t="str">
        <f t="shared" si="6"/>
        <v/>
      </c>
      <c r="G122" t="str">
        <f t="shared" si="7"/>
        <v/>
      </c>
    </row>
    <row r="123" spans="3:7" x14ac:dyDescent="0.3">
      <c r="C123">
        <f>Formazione_Mappatura_processi!N44</f>
        <v>0</v>
      </c>
      <c r="D123" t="str">
        <f t="shared" si="4"/>
        <v/>
      </c>
      <c r="E123" t="str">
        <f t="shared" si="5"/>
        <v/>
      </c>
      <c r="F123" t="str">
        <f t="shared" si="6"/>
        <v/>
      </c>
      <c r="G123" t="str">
        <f t="shared" si="7"/>
        <v/>
      </c>
    </row>
    <row r="124" spans="3:7" x14ac:dyDescent="0.3">
      <c r="C124">
        <f>Formazione_Mappatura_processi!N45</f>
        <v>0</v>
      </c>
      <c r="D124" t="str">
        <f t="shared" si="4"/>
        <v/>
      </c>
      <c r="E124" t="str">
        <f t="shared" si="5"/>
        <v/>
      </c>
      <c r="F124" t="str">
        <f t="shared" si="6"/>
        <v/>
      </c>
      <c r="G124" t="str">
        <f t="shared" si="7"/>
        <v/>
      </c>
    </row>
    <row r="125" spans="3:7" x14ac:dyDescent="0.3">
      <c r="C125">
        <f>Formazione_Mappatura_processi!N46</f>
        <v>0</v>
      </c>
      <c r="D125" t="str">
        <f t="shared" si="4"/>
        <v/>
      </c>
      <c r="E125" t="str">
        <f t="shared" si="5"/>
        <v/>
      </c>
      <c r="F125" t="str">
        <f t="shared" si="6"/>
        <v/>
      </c>
      <c r="G125" t="str">
        <f t="shared" si="7"/>
        <v/>
      </c>
    </row>
    <row r="126" spans="3:7" x14ac:dyDescent="0.3">
      <c r="C126">
        <f>Formazione_Mappatura_processi!N47</f>
        <v>0</v>
      </c>
      <c r="D126" t="str">
        <f t="shared" si="4"/>
        <v/>
      </c>
      <c r="E126" t="str">
        <f t="shared" si="5"/>
        <v/>
      </c>
      <c r="F126" t="str">
        <f t="shared" si="6"/>
        <v/>
      </c>
      <c r="G126" t="str">
        <f t="shared" si="7"/>
        <v/>
      </c>
    </row>
    <row r="127" spans="3:7" x14ac:dyDescent="0.3">
      <c r="C127">
        <f>Formazione_Mappatura_processi!N48</f>
        <v>0</v>
      </c>
      <c r="D127" t="str">
        <f t="shared" si="4"/>
        <v/>
      </c>
      <c r="E127" t="str">
        <f t="shared" si="5"/>
        <v/>
      </c>
      <c r="F127" t="str">
        <f t="shared" si="6"/>
        <v/>
      </c>
      <c r="G127" t="str">
        <f t="shared" si="7"/>
        <v/>
      </c>
    </row>
    <row r="128" spans="3:7" x14ac:dyDescent="0.3">
      <c r="C128">
        <f>Formazione_Mappatura_processi!N49</f>
        <v>0</v>
      </c>
      <c r="D128" t="str">
        <f t="shared" si="4"/>
        <v/>
      </c>
      <c r="E128" t="str">
        <f t="shared" si="5"/>
        <v/>
      </c>
      <c r="F128" t="str">
        <f t="shared" si="6"/>
        <v/>
      </c>
      <c r="G128" t="str">
        <f t="shared" si="7"/>
        <v/>
      </c>
    </row>
    <row r="129" spans="3:7" x14ac:dyDescent="0.3">
      <c r="C129">
        <f>Formazione_Mappatura_processi!N50</f>
        <v>0</v>
      </c>
      <c r="D129" t="str">
        <f t="shared" si="4"/>
        <v/>
      </c>
      <c r="E129" t="str">
        <f t="shared" si="5"/>
        <v/>
      </c>
      <c r="F129" t="str">
        <f t="shared" si="6"/>
        <v/>
      </c>
      <c r="G129" t="str">
        <f t="shared" si="7"/>
        <v/>
      </c>
    </row>
  </sheetData>
  <mergeCells count="1">
    <mergeCell ref="C13:D13"/>
  </mergeCells>
  <pageMargins left="0.7" right="0.7" top="0.75" bottom="0.75" header="0.29999999999999993" footer="0.29999999999999993"/>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DECF6314E172144802BA8BA11417FE7" ma:contentTypeVersion="2" ma:contentTypeDescription="Creare un nuovo documento." ma:contentTypeScope="" ma:versionID="de40c22596474d0191d3bb1b1a9ba5fc">
  <xsd:schema xmlns:xsd="http://www.w3.org/2001/XMLSchema" xmlns:xs="http://www.w3.org/2001/XMLSchema" xmlns:p="http://schemas.microsoft.com/office/2006/metadata/properties" xmlns:ns2="5198a65d-959e-4106-b230-dc4e10bffc03" targetNamespace="http://schemas.microsoft.com/office/2006/metadata/properties" ma:root="true" ma:fieldsID="65eda62093ade830a5bb6445ba460cde" ns2:_="">
    <xsd:import namespace="5198a65d-959e-4106-b230-dc4e10bffc0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98a65d-959e-4106-b230-dc4e10bffc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B8686C-5664-4BCC-B087-63C6591EF317}">
  <ds:schemaRefs>
    <ds:schemaRef ds:uri="http://schemas.microsoft.com/sharepoint/v3/contenttype/forms"/>
  </ds:schemaRefs>
</ds:datastoreItem>
</file>

<file path=customXml/itemProps2.xml><?xml version="1.0" encoding="utf-8"?>
<ds:datastoreItem xmlns:ds="http://schemas.openxmlformats.org/officeDocument/2006/customXml" ds:itemID="{26A78843-2324-4E5E-BD34-B8ECF7F22F77}">
  <ds:schemaRefs>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http://schemas.microsoft.com/office/2006/documentManagement/types"/>
    <ds:schemaRef ds:uri="http://purl.org/dc/terms/"/>
    <ds:schemaRef ds:uri="5198a65d-959e-4106-b230-dc4e10bffc03"/>
  </ds:schemaRefs>
</ds:datastoreItem>
</file>

<file path=customXml/itemProps3.xml><?xml version="1.0" encoding="utf-8"?>
<ds:datastoreItem xmlns:ds="http://schemas.openxmlformats.org/officeDocument/2006/customXml" ds:itemID="{4346019C-A045-4978-85F1-BDD56A6BB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98a65d-959e-4106-b230-dc4e10bffc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Formazione_Sezione_generale</vt:lpstr>
      <vt:lpstr>Sezione_generale_old</vt:lpstr>
      <vt:lpstr>Formazione_Mappatura_processi</vt:lpstr>
      <vt:lpstr>competenze</vt:lpstr>
      <vt:lpstr>Parametri</vt:lpstr>
      <vt:lpstr>Altissimo</vt:lpstr>
      <vt:lpstr>Alto</vt:lpstr>
      <vt:lpstr>competenze!Area_stampa</vt:lpstr>
      <vt:lpstr>Formazione_Mappatura_processi!Area_stampa</vt:lpstr>
      <vt:lpstr>Medio</vt:lpstr>
      <vt:lpstr>soggetti</vt:lpstr>
      <vt:lpstr>tipologiaattivita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i.siciliani</dc:creator>
  <cp:keywords/>
  <dc:description/>
  <cp:lastModifiedBy>CAMPANELLA MASSIMO</cp:lastModifiedBy>
  <cp:revision>10</cp:revision>
  <dcterms:created xsi:type="dcterms:W3CDTF">2014-07-11T10:05:14Z</dcterms:created>
  <dcterms:modified xsi:type="dcterms:W3CDTF">2020-12-23T15:01:09Z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0x0101007DECF6314E172144802BA8BA11417FE7</vt:lpwstr>
  </property>
</Properties>
</file>