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9020\Desktop\"/>
    </mc:Choice>
  </mc:AlternateContent>
  <workbookProtection lockStructure="1"/>
  <bookViews>
    <workbookView xWindow="0" yWindow="0" windowWidth="23040" windowHeight="7752" tabRatio="857"/>
  </bookViews>
  <sheets>
    <sheet name="Modello LA" sheetId="13" r:id="rId1"/>
    <sheet name="Allegato 3.a" sheetId="11" r:id="rId2"/>
    <sheet name="Allegato 3.b" sheetId="12" r:id="rId3"/>
  </sheets>
  <definedNames>
    <definedName name="_xlnm.Print_Area" localSheetId="2">'Allegato 3.b'!$A$1:$I$50</definedName>
    <definedName name="_xlnm.Print_Area" localSheetId="0">'Modello LA'!$A$1:$S$120</definedName>
    <definedName name="_xlnm.Print_Titles" localSheetId="1">'Allegato 3.a'!$1:$8</definedName>
    <definedName name="_xlnm.Print_Titles" localSheetId="0">'Modello LA'!$1:$8</definedName>
  </definedNames>
  <calcPr calcId="162913"/>
</workbook>
</file>

<file path=xl/calcChain.xml><?xml version="1.0" encoding="utf-8"?>
<calcChain xmlns="http://schemas.openxmlformats.org/spreadsheetml/2006/main">
  <c r="S120" i="12" l="1"/>
  <c r="M118" i="11"/>
  <c r="I118" i="11"/>
  <c r="G118" i="11"/>
  <c r="E117" i="11"/>
  <c r="E116" i="11"/>
  <c r="E111" i="11"/>
  <c r="E110" i="11"/>
  <c r="E108" i="11"/>
  <c r="M106" i="11"/>
  <c r="L106" i="11"/>
  <c r="K106" i="11"/>
  <c r="J106" i="11"/>
  <c r="I106" i="11"/>
  <c r="H106" i="11"/>
  <c r="G106" i="11"/>
  <c r="F106" i="11"/>
  <c r="E104" i="11"/>
  <c r="M102" i="11"/>
  <c r="L102" i="11"/>
  <c r="K102" i="11"/>
  <c r="K101" i="11" s="1"/>
  <c r="K118" i="11" s="1"/>
  <c r="I5" i="12" s="1"/>
  <c r="J102" i="11"/>
  <c r="J101" i="11" s="1"/>
  <c r="J118" i="11" s="1"/>
  <c r="I102" i="11"/>
  <c r="I101" i="11" s="1"/>
  <c r="H102" i="11"/>
  <c r="G102" i="11"/>
  <c r="F102" i="11"/>
  <c r="M101" i="11"/>
  <c r="L101" i="11"/>
  <c r="L118" i="11" s="1"/>
  <c r="H101" i="11"/>
  <c r="H118" i="11" s="1"/>
  <c r="G101" i="11"/>
  <c r="F101" i="11"/>
  <c r="F118" i="11" s="1"/>
  <c r="E97" i="11"/>
  <c r="E94" i="11"/>
  <c r="E93" i="11"/>
  <c r="E91" i="11"/>
  <c r="M90" i="11"/>
  <c r="L90" i="11"/>
  <c r="K90" i="11"/>
  <c r="J90" i="11"/>
  <c r="I90" i="11"/>
  <c r="H90" i="11"/>
  <c r="G90" i="11"/>
  <c r="F90" i="11"/>
  <c r="E89" i="11"/>
  <c r="E87" i="11"/>
  <c r="M84" i="11"/>
  <c r="L84" i="11"/>
  <c r="K84" i="11"/>
  <c r="J84" i="11"/>
  <c r="I84" i="11"/>
  <c r="H84" i="11"/>
  <c r="G84" i="11"/>
  <c r="F84" i="11"/>
  <c r="E83" i="11"/>
  <c r="E80" i="11"/>
  <c r="E79" i="11"/>
  <c r="E77" i="11"/>
  <c r="M76" i="11"/>
  <c r="L76" i="11"/>
  <c r="K76" i="11"/>
  <c r="J76" i="11"/>
  <c r="J75" i="11" s="1"/>
  <c r="I76" i="11"/>
  <c r="I75" i="11" s="1"/>
  <c r="H76" i="11"/>
  <c r="H75" i="11" s="1"/>
  <c r="G76" i="11"/>
  <c r="F76" i="11"/>
  <c r="M75" i="11"/>
  <c r="L75" i="11"/>
  <c r="K75" i="11"/>
  <c r="G75" i="11"/>
  <c r="F75" i="11"/>
  <c r="E72" i="11"/>
  <c r="E71" i="11"/>
  <c r="E69" i="11"/>
  <c r="M68" i="11"/>
  <c r="L68" i="11"/>
  <c r="K68" i="11"/>
  <c r="J68" i="11"/>
  <c r="I68" i="11"/>
  <c r="H68" i="11"/>
  <c r="H61" i="11" s="1"/>
  <c r="G68" i="11"/>
  <c r="F68" i="11"/>
  <c r="E67" i="11"/>
  <c r="E65" i="11"/>
  <c r="M62" i="11"/>
  <c r="L62" i="11"/>
  <c r="L61" i="11" s="1"/>
  <c r="K62" i="11"/>
  <c r="K61" i="11" s="1"/>
  <c r="J62" i="11"/>
  <c r="J61" i="11" s="1"/>
  <c r="I62" i="11"/>
  <c r="H62" i="11"/>
  <c r="G62" i="11"/>
  <c r="F62" i="11"/>
  <c r="F61" i="11" s="1"/>
  <c r="M61" i="11"/>
  <c r="I61" i="11"/>
  <c r="I99" i="11" s="1"/>
  <c r="G61" i="11"/>
  <c r="E60" i="11"/>
  <c r="E59" i="11"/>
  <c r="E57" i="11"/>
  <c r="M56" i="11"/>
  <c r="L56" i="11"/>
  <c r="K56" i="11"/>
  <c r="J56" i="11"/>
  <c r="J55" i="11" s="1"/>
  <c r="I56" i="11"/>
  <c r="I55" i="11" s="1"/>
  <c r="H56" i="11"/>
  <c r="H55" i="11" s="1"/>
  <c r="G56" i="11"/>
  <c r="F56" i="11"/>
  <c r="M55" i="11"/>
  <c r="L55" i="11"/>
  <c r="K55" i="11"/>
  <c r="G55" i="11"/>
  <c r="F55" i="11"/>
  <c r="E52" i="11"/>
  <c r="M51" i="11"/>
  <c r="M49" i="11" s="1"/>
  <c r="L51" i="11"/>
  <c r="K51" i="11"/>
  <c r="J51" i="11"/>
  <c r="I51" i="11"/>
  <c r="H51" i="11"/>
  <c r="H49" i="11" s="1"/>
  <c r="G51" i="11"/>
  <c r="G49" i="11" s="1"/>
  <c r="F51" i="11"/>
  <c r="L49" i="11"/>
  <c r="K49" i="11"/>
  <c r="J49" i="11"/>
  <c r="I49" i="11"/>
  <c r="F49" i="11"/>
  <c r="E47" i="11"/>
  <c r="E44" i="11"/>
  <c r="M43" i="11"/>
  <c r="L43" i="11"/>
  <c r="K43" i="11"/>
  <c r="J43" i="11"/>
  <c r="I43" i="11"/>
  <c r="H43" i="11"/>
  <c r="H29" i="11" s="1"/>
  <c r="H99" i="11" s="1"/>
  <c r="G43" i="11"/>
  <c r="F43" i="11"/>
  <c r="E40" i="11"/>
  <c r="E39" i="11"/>
  <c r="M37" i="11"/>
  <c r="M29" i="11" s="1"/>
  <c r="M99" i="11" s="1"/>
  <c r="L37" i="11"/>
  <c r="K37" i="11"/>
  <c r="J37" i="11"/>
  <c r="I37" i="11"/>
  <c r="H37" i="11"/>
  <c r="G37" i="11"/>
  <c r="G29" i="11" s="1"/>
  <c r="G99" i="11" s="1"/>
  <c r="F37" i="11"/>
  <c r="E36" i="11"/>
  <c r="E35" i="11"/>
  <c r="E33" i="11"/>
  <c r="M30" i="11"/>
  <c r="L30" i="11"/>
  <c r="L29" i="11" s="1"/>
  <c r="L99" i="11" s="1"/>
  <c r="K30" i="11"/>
  <c r="K29" i="11" s="1"/>
  <c r="K99" i="11" s="1"/>
  <c r="F5" i="12" s="1"/>
  <c r="J30" i="11"/>
  <c r="J29" i="11" s="1"/>
  <c r="I30" i="11"/>
  <c r="H30" i="11"/>
  <c r="G30" i="11"/>
  <c r="F30" i="11"/>
  <c r="F29" i="11" s="1"/>
  <c r="F99" i="11" s="1"/>
  <c r="I29" i="11"/>
  <c r="J27" i="11"/>
  <c r="F27" i="11"/>
  <c r="F120" i="11" s="1"/>
  <c r="E26" i="11"/>
  <c r="E23" i="11"/>
  <c r="M22" i="11"/>
  <c r="L22" i="11"/>
  <c r="K22" i="11"/>
  <c r="J22" i="11"/>
  <c r="I22" i="11"/>
  <c r="H22" i="11"/>
  <c r="G22" i="11"/>
  <c r="F22" i="11"/>
  <c r="E19" i="11"/>
  <c r="M18" i="11"/>
  <c r="M17" i="11" s="1"/>
  <c r="L18" i="11"/>
  <c r="L17" i="11" s="1"/>
  <c r="L27" i="11" s="1"/>
  <c r="L120" i="11" s="1"/>
  <c r="K18" i="11"/>
  <c r="J18" i="11"/>
  <c r="I18" i="11"/>
  <c r="H18" i="11"/>
  <c r="G18" i="11"/>
  <c r="G17" i="11" s="1"/>
  <c r="F18" i="11"/>
  <c r="F17" i="11" s="1"/>
  <c r="J17" i="11"/>
  <c r="I17" i="11"/>
  <c r="H17" i="11"/>
  <c r="E14" i="11"/>
  <c r="E11" i="11"/>
  <c r="M10" i="11"/>
  <c r="L10" i="11"/>
  <c r="K10" i="11"/>
  <c r="J10" i="11"/>
  <c r="I10" i="11"/>
  <c r="I27" i="11" s="1"/>
  <c r="H10" i="11"/>
  <c r="G10" i="11"/>
  <c r="F10" i="11"/>
  <c r="E4" i="11"/>
  <c r="S119" i="13"/>
  <c r="E119" i="11" s="1"/>
  <c r="R118" i="13"/>
  <c r="L118" i="13"/>
  <c r="F118" i="13"/>
  <c r="S117" i="13"/>
  <c r="S116" i="13"/>
  <c r="S115" i="13"/>
  <c r="E115" i="11" s="1"/>
  <c r="S114" i="13"/>
  <c r="E114" i="11" s="1"/>
  <c r="S113" i="13"/>
  <c r="E113" i="11" s="1"/>
  <c r="S112" i="13"/>
  <c r="E112" i="11" s="1"/>
  <c r="S111" i="13"/>
  <c r="S110" i="13"/>
  <c r="S109" i="13"/>
  <c r="E109" i="11" s="1"/>
  <c r="S108" i="13"/>
  <c r="S107" i="13"/>
  <c r="E107" i="11" s="1"/>
  <c r="R106" i="13"/>
  <c r="Q106" i="13"/>
  <c r="P106" i="13"/>
  <c r="O106" i="13"/>
  <c r="N106" i="13"/>
  <c r="M106" i="13"/>
  <c r="L106" i="13"/>
  <c r="K106" i="13"/>
  <c r="J106" i="13"/>
  <c r="I106" i="13"/>
  <c r="H106" i="13"/>
  <c r="G106" i="13"/>
  <c r="F106" i="13"/>
  <c r="E106" i="13"/>
  <c r="S106" i="13" s="1"/>
  <c r="E106" i="11" s="1"/>
  <c r="S105" i="13"/>
  <c r="E105" i="11" s="1"/>
  <c r="S104" i="13"/>
  <c r="S103" i="13"/>
  <c r="E103" i="11" s="1"/>
  <c r="R102" i="13"/>
  <c r="Q102" i="13"/>
  <c r="P102" i="13"/>
  <c r="P101" i="13" s="1"/>
  <c r="P118" i="13" s="1"/>
  <c r="O102" i="13"/>
  <c r="O101" i="13" s="1"/>
  <c r="O118" i="13" s="1"/>
  <c r="N102" i="13"/>
  <c r="N101" i="13" s="1"/>
  <c r="N118" i="13" s="1"/>
  <c r="M102" i="13"/>
  <c r="L102" i="13"/>
  <c r="K102" i="13"/>
  <c r="J102" i="13"/>
  <c r="J101" i="13" s="1"/>
  <c r="J118" i="13" s="1"/>
  <c r="I102" i="13"/>
  <c r="I101" i="13" s="1"/>
  <c r="I118" i="13" s="1"/>
  <c r="H102" i="13"/>
  <c r="H101" i="13" s="1"/>
  <c r="H118" i="13" s="1"/>
  <c r="G102" i="13"/>
  <c r="F102" i="13"/>
  <c r="E102" i="13"/>
  <c r="R101" i="13"/>
  <c r="Q101" i="13"/>
  <c r="Q118" i="13" s="1"/>
  <c r="M101" i="13"/>
  <c r="M118" i="13" s="1"/>
  <c r="L101" i="13"/>
  <c r="K101" i="13"/>
  <c r="K118" i="13" s="1"/>
  <c r="G101" i="13"/>
  <c r="G118" i="13" s="1"/>
  <c r="F101" i="13"/>
  <c r="E101" i="13"/>
  <c r="E118" i="13" s="1"/>
  <c r="S98" i="13"/>
  <c r="E98" i="11" s="1"/>
  <c r="S97" i="13"/>
  <c r="S96" i="13"/>
  <c r="E96" i="11" s="1"/>
  <c r="S95" i="13"/>
  <c r="E95" i="11" s="1"/>
  <c r="S94" i="13"/>
  <c r="S93" i="13"/>
  <c r="S92" i="13"/>
  <c r="E92" i="11" s="1"/>
  <c r="S91" i="13"/>
  <c r="R90" i="13"/>
  <c r="Q90" i="13"/>
  <c r="P90" i="13"/>
  <c r="O90" i="13"/>
  <c r="N90" i="13"/>
  <c r="M90" i="13"/>
  <c r="L90" i="13"/>
  <c r="K90" i="13"/>
  <c r="J90" i="13"/>
  <c r="I90" i="13"/>
  <c r="H90" i="13"/>
  <c r="G90" i="13"/>
  <c r="S90" i="13" s="1"/>
  <c r="E90" i="11" s="1"/>
  <c r="F90" i="13"/>
  <c r="E90" i="13"/>
  <c r="S89" i="13"/>
  <c r="S88" i="13"/>
  <c r="E88" i="11" s="1"/>
  <c r="S87" i="13"/>
  <c r="S86" i="13"/>
  <c r="E86" i="11" s="1"/>
  <c r="S85" i="13"/>
  <c r="E85" i="11" s="1"/>
  <c r="R84" i="13"/>
  <c r="Q84" i="13"/>
  <c r="P84" i="13"/>
  <c r="O84" i="13"/>
  <c r="N84" i="13"/>
  <c r="M84" i="13"/>
  <c r="L84" i="13"/>
  <c r="K84" i="13"/>
  <c r="J84" i="13"/>
  <c r="I84" i="13"/>
  <c r="H84" i="13"/>
  <c r="G84" i="13"/>
  <c r="F84" i="13"/>
  <c r="E84" i="13"/>
  <c r="S84" i="13" s="1"/>
  <c r="E84" i="11" s="1"/>
  <c r="S83" i="13"/>
  <c r="S82" i="13"/>
  <c r="E82" i="11" s="1"/>
  <c r="S81" i="13"/>
  <c r="E81" i="11" s="1"/>
  <c r="S80" i="13"/>
  <c r="S79" i="13"/>
  <c r="S78" i="13"/>
  <c r="E78" i="11" s="1"/>
  <c r="S77" i="13"/>
  <c r="R76" i="13"/>
  <c r="Q76" i="13"/>
  <c r="P76" i="13"/>
  <c r="O76" i="13"/>
  <c r="O75" i="13" s="1"/>
  <c r="N76" i="13"/>
  <c r="N75" i="13" s="1"/>
  <c r="M76" i="13"/>
  <c r="M75" i="13" s="1"/>
  <c r="L76" i="13"/>
  <c r="K76" i="13"/>
  <c r="J76" i="13"/>
  <c r="I76" i="13"/>
  <c r="I75" i="13" s="1"/>
  <c r="H76" i="13"/>
  <c r="H75" i="13" s="1"/>
  <c r="G76" i="13"/>
  <c r="G75" i="13" s="1"/>
  <c r="F76" i="13"/>
  <c r="E76" i="13"/>
  <c r="R75" i="13"/>
  <c r="Q75" i="13"/>
  <c r="P75" i="13"/>
  <c r="L75" i="13"/>
  <c r="K75" i="13"/>
  <c r="J75" i="13"/>
  <c r="F75" i="13"/>
  <c r="E75" i="13"/>
  <c r="S74" i="13"/>
  <c r="E74" i="11" s="1"/>
  <c r="S73" i="13"/>
  <c r="E73" i="11" s="1"/>
  <c r="S72" i="13"/>
  <c r="S71" i="13"/>
  <c r="S70" i="13"/>
  <c r="E70" i="11" s="1"/>
  <c r="S69" i="13"/>
  <c r="R68" i="13"/>
  <c r="Q68" i="13"/>
  <c r="P68" i="13"/>
  <c r="O68" i="13"/>
  <c r="N68" i="13"/>
  <c r="M68" i="13"/>
  <c r="M61" i="13" s="1"/>
  <c r="L68" i="13"/>
  <c r="K68" i="13"/>
  <c r="J68" i="13"/>
  <c r="I68" i="13"/>
  <c r="H68" i="13"/>
  <c r="G68" i="13"/>
  <c r="G61" i="13" s="1"/>
  <c r="F68" i="13"/>
  <c r="E68" i="13"/>
  <c r="S67" i="13"/>
  <c r="S66" i="13"/>
  <c r="E66" i="11" s="1"/>
  <c r="S65" i="13"/>
  <c r="S64" i="13"/>
  <c r="E64" i="11" s="1"/>
  <c r="S63" i="13"/>
  <c r="E63" i="11" s="1"/>
  <c r="R62" i="13"/>
  <c r="Q62" i="13"/>
  <c r="Q61" i="13" s="1"/>
  <c r="P62" i="13"/>
  <c r="P61" i="13" s="1"/>
  <c r="O62" i="13"/>
  <c r="O61" i="13" s="1"/>
  <c r="N62" i="13"/>
  <c r="M62" i="13"/>
  <c r="L62" i="13"/>
  <c r="K62" i="13"/>
  <c r="K61" i="13" s="1"/>
  <c r="J62" i="13"/>
  <c r="J61" i="13" s="1"/>
  <c r="I62" i="13"/>
  <c r="I61" i="13" s="1"/>
  <c r="H62" i="13"/>
  <c r="G62" i="13"/>
  <c r="F62" i="13"/>
  <c r="E62" i="13"/>
  <c r="R61" i="13"/>
  <c r="N61" i="13"/>
  <c r="L61" i="13"/>
  <c r="H61" i="13"/>
  <c r="F61" i="13"/>
  <c r="S60" i="13"/>
  <c r="S59" i="13"/>
  <c r="S58" i="13"/>
  <c r="E58" i="11" s="1"/>
  <c r="S57" i="13"/>
  <c r="R56" i="13"/>
  <c r="Q56" i="13"/>
  <c r="P56" i="13"/>
  <c r="O56" i="13"/>
  <c r="O55" i="13" s="1"/>
  <c r="N56" i="13"/>
  <c r="N55" i="13" s="1"/>
  <c r="M56" i="13"/>
  <c r="M55" i="13" s="1"/>
  <c r="L56" i="13"/>
  <c r="K56" i="13"/>
  <c r="J56" i="13"/>
  <c r="I56" i="13"/>
  <c r="I55" i="13" s="1"/>
  <c r="H56" i="13"/>
  <c r="H55" i="13" s="1"/>
  <c r="G56" i="13"/>
  <c r="G55" i="13" s="1"/>
  <c r="F56" i="13"/>
  <c r="E56" i="13"/>
  <c r="R55" i="13"/>
  <c r="Q55" i="13"/>
  <c r="P55" i="13"/>
  <c r="L55" i="13"/>
  <c r="K55" i="13"/>
  <c r="J55" i="13"/>
  <c r="F55" i="13"/>
  <c r="E55" i="13"/>
  <c r="S54" i="13"/>
  <c r="E54" i="11" s="1"/>
  <c r="S53" i="13"/>
  <c r="E53" i="11" s="1"/>
  <c r="S52" i="13"/>
  <c r="R51" i="13"/>
  <c r="R49" i="13" s="1"/>
  <c r="Q51" i="13"/>
  <c r="P51" i="13"/>
  <c r="P49" i="13" s="1"/>
  <c r="O51" i="13"/>
  <c r="N51" i="13"/>
  <c r="M51" i="13"/>
  <c r="M49" i="13" s="1"/>
  <c r="L51" i="13"/>
  <c r="L49" i="13" s="1"/>
  <c r="K51" i="13"/>
  <c r="J51" i="13"/>
  <c r="I51" i="13"/>
  <c r="H51" i="13"/>
  <c r="G51" i="13"/>
  <c r="G49" i="13" s="1"/>
  <c r="F51" i="13"/>
  <c r="E51" i="13"/>
  <c r="S50" i="13"/>
  <c r="E50" i="11" s="1"/>
  <c r="Q49" i="13"/>
  <c r="O49" i="13"/>
  <c r="N49" i="13"/>
  <c r="K49" i="13"/>
  <c r="J49" i="13"/>
  <c r="I49" i="13"/>
  <c r="H49" i="13"/>
  <c r="E49" i="13"/>
  <c r="S48" i="13"/>
  <c r="E48" i="11" s="1"/>
  <c r="S47" i="13"/>
  <c r="S46" i="13"/>
  <c r="E46" i="11" s="1"/>
  <c r="S45" i="13"/>
  <c r="E45" i="11" s="1"/>
  <c r="S44" i="13"/>
  <c r="R43" i="13"/>
  <c r="Q43" i="13"/>
  <c r="P43" i="13"/>
  <c r="O43" i="13"/>
  <c r="N43" i="13"/>
  <c r="M43" i="13"/>
  <c r="M29" i="13" s="1"/>
  <c r="M99" i="13" s="1"/>
  <c r="L43" i="13"/>
  <c r="K43" i="13"/>
  <c r="J43" i="13"/>
  <c r="I43" i="13"/>
  <c r="H43" i="13"/>
  <c r="G43" i="13"/>
  <c r="G29" i="13" s="1"/>
  <c r="G99" i="13" s="1"/>
  <c r="F43" i="13"/>
  <c r="E43" i="13"/>
  <c r="S42" i="13"/>
  <c r="E42" i="11" s="1"/>
  <c r="S41" i="13"/>
  <c r="E41" i="11" s="1"/>
  <c r="S40" i="13"/>
  <c r="S39" i="13"/>
  <c r="S38" i="13"/>
  <c r="E38" i="11" s="1"/>
  <c r="R37" i="13"/>
  <c r="Q37" i="13"/>
  <c r="P37" i="13"/>
  <c r="O37" i="13"/>
  <c r="N37" i="13"/>
  <c r="N29" i="13" s="1"/>
  <c r="N99" i="13" s="1"/>
  <c r="M37" i="13"/>
  <c r="L37" i="13"/>
  <c r="K37" i="13"/>
  <c r="J37" i="13"/>
  <c r="I37" i="13"/>
  <c r="H37" i="13"/>
  <c r="H29" i="13" s="1"/>
  <c r="H99" i="13" s="1"/>
  <c r="H120" i="13" s="1"/>
  <c r="G37" i="13"/>
  <c r="F37" i="13"/>
  <c r="E37" i="13"/>
  <c r="S36" i="13"/>
  <c r="S35" i="13"/>
  <c r="S34" i="13"/>
  <c r="E34" i="11" s="1"/>
  <c r="S33" i="13"/>
  <c r="S32" i="13"/>
  <c r="E32" i="11" s="1"/>
  <c r="S31" i="13"/>
  <c r="E31" i="11" s="1"/>
  <c r="R30" i="13"/>
  <c r="Q30" i="13"/>
  <c r="Q29" i="13" s="1"/>
  <c r="P30" i="13"/>
  <c r="P29" i="13" s="1"/>
  <c r="P99" i="13" s="1"/>
  <c r="O30" i="13"/>
  <c r="O29" i="13" s="1"/>
  <c r="N30" i="13"/>
  <c r="M30" i="13"/>
  <c r="L30" i="13"/>
  <c r="K30" i="13"/>
  <c r="K29" i="13" s="1"/>
  <c r="J30" i="13"/>
  <c r="J29" i="13" s="1"/>
  <c r="J99" i="13" s="1"/>
  <c r="I30" i="13"/>
  <c r="I29" i="13" s="1"/>
  <c r="H30" i="13"/>
  <c r="G30" i="13"/>
  <c r="F30" i="13"/>
  <c r="E30" i="13"/>
  <c r="R29" i="13"/>
  <c r="R99" i="13" s="1"/>
  <c r="L29" i="13"/>
  <c r="F29" i="13"/>
  <c r="O27" i="13"/>
  <c r="E27" i="13"/>
  <c r="S26" i="13"/>
  <c r="S25" i="13"/>
  <c r="E25" i="11" s="1"/>
  <c r="S24" i="13"/>
  <c r="E24" i="11" s="1"/>
  <c r="S23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S22" i="13" s="1"/>
  <c r="E22" i="11" s="1"/>
  <c r="E22" i="13"/>
  <c r="S21" i="13"/>
  <c r="E21" i="11" s="1"/>
  <c r="S20" i="13"/>
  <c r="E20" i="11" s="1"/>
  <c r="S19" i="13"/>
  <c r="R18" i="13"/>
  <c r="R17" i="13" s="1"/>
  <c r="Q18" i="13"/>
  <c r="Q17" i="13" s="1"/>
  <c r="Q27" i="13" s="1"/>
  <c r="P18" i="13"/>
  <c r="P17" i="13" s="1"/>
  <c r="O18" i="13"/>
  <c r="N18" i="13"/>
  <c r="M18" i="13"/>
  <c r="L18" i="13"/>
  <c r="L17" i="13" s="1"/>
  <c r="K18" i="13"/>
  <c r="K17" i="13" s="1"/>
  <c r="K27" i="13" s="1"/>
  <c r="J18" i="13"/>
  <c r="J17" i="13" s="1"/>
  <c r="I18" i="13"/>
  <c r="H18" i="13"/>
  <c r="G18" i="13"/>
  <c r="G17" i="13" s="1"/>
  <c r="F18" i="13"/>
  <c r="F17" i="13" s="1"/>
  <c r="S17" i="13" s="1"/>
  <c r="E17" i="11" s="1"/>
  <c r="E18" i="13"/>
  <c r="E17" i="13" s="1"/>
  <c r="O17" i="13"/>
  <c r="N17" i="13"/>
  <c r="M17" i="13"/>
  <c r="I17" i="13"/>
  <c r="I27" i="13" s="1"/>
  <c r="H17" i="13"/>
  <c r="S16" i="13"/>
  <c r="E16" i="11" s="1"/>
  <c r="S15" i="13"/>
  <c r="E15" i="11" s="1"/>
  <c r="S14" i="13"/>
  <c r="S13" i="13"/>
  <c r="E13" i="11" s="1"/>
  <c r="S12" i="13"/>
  <c r="E12" i="11" s="1"/>
  <c r="S11" i="13"/>
  <c r="R10" i="13"/>
  <c r="R27" i="13" s="1"/>
  <c r="R120" i="13" s="1"/>
  <c r="Q10" i="13"/>
  <c r="P10" i="13"/>
  <c r="O10" i="13"/>
  <c r="N10" i="13"/>
  <c r="N27" i="13" s="1"/>
  <c r="N120" i="13" s="1"/>
  <c r="M10" i="13"/>
  <c r="L10" i="13"/>
  <c r="L27" i="13" s="1"/>
  <c r="K10" i="13"/>
  <c r="J10" i="13"/>
  <c r="I10" i="13"/>
  <c r="H10" i="13"/>
  <c r="H27" i="13" s="1"/>
  <c r="G10" i="13"/>
  <c r="F10" i="13"/>
  <c r="F27" i="13" s="1"/>
  <c r="E10" i="13"/>
  <c r="K120" i="13" l="1"/>
  <c r="S101" i="13"/>
  <c r="E101" i="11" s="1"/>
  <c r="G27" i="13"/>
  <c r="G120" i="13" s="1"/>
  <c r="S10" i="13"/>
  <c r="E10" i="11" s="1"/>
  <c r="S18" i="13"/>
  <c r="E18" i="11" s="1"/>
  <c r="S102" i="13"/>
  <c r="E102" i="11" s="1"/>
  <c r="L99" i="13"/>
  <c r="S37" i="13"/>
  <c r="E37" i="11" s="1"/>
  <c r="F49" i="13"/>
  <c r="S49" i="13" s="1"/>
  <c r="E49" i="11" s="1"/>
  <c r="S51" i="13"/>
  <c r="E51" i="11" s="1"/>
  <c r="E61" i="13"/>
  <c r="S61" i="13" s="1"/>
  <c r="E61" i="11" s="1"/>
  <c r="S62" i="13"/>
  <c r="E62" i="11" s="1"/>
  <c r="G27" i="11"/>
  <c r="G120" i="11" s="1"/>
  <c r="M27" i="11"/>
  <c r="M120" i="11" s="1"/>
  <c r="K27" i="11"/>
  <c r="M27" i="13"/>
  <c r="M120" i="13" s="1"/>
  <c r="S55" i="13"/>
  <c r="E55" i="11" s="1"/>
  <c r="S75" i="13"/>
  <c r="E75" i="11" s="1"/>
  <c r="I99" i="13"/>
  <c r="I120" i="13" s="1"/>
  <c r="O99" i="13"/>
  <c r="O120" i="13" s="1"/>
  <c r="S43" i="13"/>
  <c r="E43" i="11" s="1"/>
  <c r="H27" i="11"/>
  <c r="H120" i="11" s="1"/>
  <c r="K17" i="11"/>
  <c r="L120" i="13"/>
  <c r="J27" i="13"/>
  <c r="J120" i="13" s="1"/>
  <c r="P27" i="13"/>
  <c r="P120" i="13" s="1"/>
  <c r="S56" i="13"/>
  <c r="E56" i="11" s="1"/>
  <c r="S76" i="13"/>
  <c r="E76" i="11" s="1"/>
  <c r="S118" i="13"/>
  <c r="E118" i="11" s="1"/>
  <c r="I120" i="11"/>
  <c r="J99" i="11"/>
  <c r="J120" i="11" s="1"/>
  <c r="E29" i="13"/>
  <c r="S30" i="13"/>
  <c r="E30" i="11" s="1"/>
  <c r="K99" i="13"/>
  <c r="Q99" i="13"/>
  <c r="Q120" i="13" s="1"/>
  <c r="S68" i="13"/>
  <c r="E68" i="11" s="1"/>
  <c r="S29" i="13" l="1"/>
  <c r="E29" i="11" s="1"/>
  <c r="E99" i="13"/>
  <c r="F99" i="13"/>
  <c r="F120" i="13" s="1"/>
  <c r="C5" i="12"/>
  <c r="K120" i="11"/>
  <c r="S27" i="13"/>
  <c r="E27" i="11" s="1"/>
  <c r="S99" i="13" l="1"/>
  <c r="E99" i="11" s="1"/>
  <c r="E120" i="13"/>
  <c r="S120" i="13" s="1"/>
  <c r="E120" i="11" s="1"/>
</calcChain>
</file>

<file path=xl/sharedStrings.xml><?xml version="1.0" encoding="utf-8"?>
<sst xmlns="http://schemas.openxmlformats.org/spreadsheetml/2006/main" count="482" uniqueCount="258">
  <si>
    <t>STRUTTURA RILEVATA</t>
  </si>
  <si>
    <t>OGGETTO DELLA RILEVAZIONE</t>
  </si>
  <si>
    <t>REGIONE</t>
  </si>
  <si>
    <t>CONSUNTIVO ANNO</t>
  </si>
  <si>
    <t>Macrovoci economiche</t>
  </si>
  <si>
    <t>Consumi di esercizio</t>
  </si>
  <si>
    <t>Costi per acquisti di servizi</t>
  </si>
  <si>
    <t>Ammortamenti</t>
  </si>
  <si>
    <t>Altri costi</t>
  </si>
  <si>
    <t>Totale</t>
  </si>
  <si>
    <t>Beni sanitari</t>
  </si>
  <si>
    <t>Beni non sanitari</t>
  </si>
  <si>
    <t>prestazioni sanitarie</t>
  </si>
  <si>
    <t>servizi non sanitari</t>
  </si>
  <si>
    <t xml:space="preserve">Emergenza sanitaria territoriale </t>
  </si>
  <si>
    <t xml:space="preserve">Assistenza farmaceutica </t>
  </si>
  <si>
    <t>Attività di Pronto soccorso</t>
  </si>
  <si>
    <t>Assistenza ospedaliera per acuti</t>
  </si>
  <si>
    <t>Assistenza ospedaliera per lungodegenti</t>
  </si>
  <si>
    <t>Assistenza ospedaliera per riabilitazione</t>
  </si>
  <si>
    <t xml:space="preserve">Personale   </t>
  </si>
  <si>
    <t xml:space="preserve">Assistenza sanitaria di base  </t>
  </si>
  <si>
    <t>Continuità assistenziale</t>
  </si>
  <si>
    <t>Medicina generale</t>
  </si>
  <si>
    <t>Pediatria di libera scelta</t>
  </si>
  <si>
    <t>Altra assistenza sanitaria di base</t>
  </si>
  <si>
    <t>Assistenza integrativa e protesica</t>
  </si>
  <si>
    <t>Cure domiciliari</t>
  </si>
  <si>
    <t xml:space="preserve">Assistenza termale </t>
  </si>
  <si>
    <t>PREVENZIONE COLLETTIVA E SANITA' PUBBLICA</t>
  </si>
  <si>
    <t>ASSISTENZA DISTRETTUALE</t>
  </si>
  <si>
    <t>TOTALE ASSISTENZA DISTRETTUALE</t>
  </si>
  <si>
    <t>ASSISTENZA OSPEDALIERA</t>
  </si>
  <si>
    <t>TOTALE ASSISTENZA OSPEDALIERA</t>
  </si>
  <si>
    <t>TOTALE GENERALE</t>
  </si>
  <si>
    <t>Assistenza presso strutture sanitarie interne alle carceri</t>
  </si>
  <si>
    <t>Trasporto sanitario assistito</t>
  </si>
  <si>
    <t>Assistenza specialistica ambulatoriale</t>
  </si>
  <si>
    <t xml:space="preserve"> CODICE ENTE</t>
  </si>
  <si>
    <t>1A100</t>
  </si>
  <si>
    <t>Sorveglianza, prevenzione e controllo delle malattie infettive e parassitarie, inclusi i programmi vaccinali</t>
  </si>
  <si>
    <t>1A110</t>
  </si>
  <si>
    <t xml:space="preserve">Vaccinazioni </t>
  </si>
  <si>
    <t>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</si>
  <si>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</si>
  <si>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</si>
  <si>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</si>
  <si>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</si>
  <si>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</si>
  <si>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</si>
  <si>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</si>
  <si>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</si>
  <si>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</si>
  <si>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</si>
  <si>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</si>
  <si>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>1F110</t>
  </si>
  <si>
    <t>1F111</t>
  </si>
  <si>
    <t>Programmi organizzati svolti in apposita Unità operativa/Centro di costo</t>
  </si>
  <si>
    <t>1F112</t>
  </si>
  <si>
    <t>Programmi organizzati svolti in ambito consultoriale/ambulatoriale territoriale</t>
  </si>
  <si>
    <t>1F113</t>
  </si>
  <si>
    <t>Programmi organizzati svolti in ambito ospedaliero</t>
  </si>
  <si>
    <t>1F120</t>
  </si>
  <si>
    <t>Altre attività di Sorveglianza e prevenzione delle malattie croniche, inclusi la promozione di stili di vita sani e prevenzione nutrizionale</t>
  </si>
  <si>
    <t>1G100</t>
  </si>
  <si>
    <t>Attività medico legali per finalità pubbliche</t>
  </si>
  <si>
    <t>2A100</t>
  </si>
  <si>
    <t>2A110</t>
  </si>
  <si>
    <t>2A111</t>
  </si>
  <si>
    <t>Medicina generale - Attività in convenzione</t>
  </si>
  <si>
    <t>2A112</t>
  </si>
  <si>
    <t>Medicina generale - Prestazioni erogate nelle cure domiciliari</t>
  </si>
  <si>
    <t>2A113</t>
  </si>
  <si>
    <t>2A114</t>
  </si>
  <si>
    <t>Medicina generale - Prestazioni erogate presso strutture residenziali e semiresidenziali</t>
  </si>
  <si>
    <t>2A115</t>
  </si>
  <si>
    <t>Medicina generale - Programmi vaccinali</t>
  </si>
  <si>
    <t>2A116</t>
  </si>
  <si>
    <t>2A120</t>
  </si>
  <si>
    <t>2A121</t>
  </si>
  <si>
    <t>Pediatria di libera scelta - Attività in convenzione</t>
  </si>
  <si>
    <t>2A122</t>
  </si>
  <si>
    <t>Pediatria di libera scelta - Prestazioni erogate nelle cure domiciliari</t>
  </si>
  <si>
    <t>2A123</t>
  </si>
  <si>
    <t>2A124</t>
  </si>
  <si>
    <t>Pediatria di libera scelta - Programmi vaccinali</t>
  </si>
  <si>
    <t>2A125</t>
  </si>
  <si>
    <t>2A130</t>
  </si>
  <si>
    <t>2A131</t>
  </si>
  <si>
    <t>2A132</t>
  </si>
  <si>
    <t>2B100</t>
  </si>
  <si>
    <t>2C100</t>
  </si>
  <si>
    <t>Assistenza ai turisti</t>
  </si>
  <si>
    <t>2D100</t>
  </si>
  <si>
    <t>2E100</t>
  </si>
  <si>
    <t>2E110</t>
  </si>
  <si>
    <t>Assistenza farmaceutica erogata in regime di convenzione</t>
  </si>
  <si>
    <t>2E120</t>
  </si>
  <si>
    <t>2E121</t>
  </si>
  <si>
    <t>2E130</t>
  </si>
  <si>
    <t>2F100</t>
  </si>
  <si>
    <t>2F110</t>
  </si>
  <si>
    <t>Assistenza integrativa-Totale</t>
  </si>
  <si>
    <t>2F120</t>
  </si>
  <si>
    <t>Assistenza integrativa - Presidi per persone affette da malattia diabetica o da malattie rare</t>
  </si>
  <si>
    <t>Assistenza integrativa - Prodotti destinati a un’alimentazione particolare</t>
  </si>
  <si>
    <t>Assistenza protesica</t>
  </si>
  <si>
    <t>2G100</t>
  </si>
  <si>
    <t>2G110</t>
  </si>
  <si>
    <t>Assistenza specialistica ambulatoriale - Attività prodotta in ambito ospedaliero</t>
  </si>
  <si>
    <t>2G111</t>
  </si>
  <si>
    <t xml:space="preserve">Assistenza specialistica ambulatoriale - Attività prodotta in ambito ospedaliero - Attività di laboratorio </t>
  </si>
  <si>
    <t>2G112</t>
  </si>
  <si>
    <t>2G113</t>
  </si>
  <si>
    <t>2G114</t>
  </si>
  <si>
    <t>2G115</t>
  </si>
  <si>
    <t>Assistenza specialistica ambulatoriale - Attività prodotta in ambito ospedaliero - Farmaci ad alto costo rimborsati extra tariffa</t>
  </si>
  <si>
    <t>2G120</t>
  </si>
  <si>
    <t>Assistenza specialistica ambulatoriale - Attività prodotta in ambito distrettuale e da terzi</t>
  </si>
  <si>
    <t>2G121</t>
  </si>
  <si>
    <t xml:space="preserve">Assistenza specialistica ambulatoriale - Attività prodotta in ambito distrettuale e da terzi - Attività di laboratorio </t>
  </si>
  <si>
    <t>2G122</t>
  </si>
  <si>
    <t>2G123</t>
  </si>
  <si>
    <t>2G124</t>
  </si>
  <si>
    <t>2G125</t>
  </si>
  <si>
    <t>Assistenza specialistica ambulatoriale - Attività prodotta in ambito distrettuale e da terzi – Farmaci ad alto costo rimborsati extra – tariffa</t>
  </si>
  <si>
    <t>2H100</t>
  </si>
  <si>
    <t>2H110</t>
  </si>
  <si>
    <t xml:space="preserve">Assistenza sociosanitaria distrettuale, domiciliare e territoriale  – Cure domiciliari </t>
  </si>
  <si>
    <t>2H111</t>
  </si>
  <si>
    <t>2H112</t>
  </si>
  <si>
    <t>Cure palliative domiciliari</t>
  </si>
  <si>
    <t>2H120</t>
  </si>
  <si>
    <t>Assistenza sociosanitaria distrettuale, domiciliare e territoriale - Assistenza a minori, donne,  coppie, famiglia (consultori)</t>
  </si>
  <si>
    <t>2H130</t>
  </si>
  <si>
    <t>Assistenza sociosanitaria distrettuale, domiciliare e territoriale - Assistenza ai minori con disturbi in ambito neuropsichiatrico e del neurosviluppo</t>
  </si>
  <si>
    <t>2H140</t>
  </si>
  <si>
    <t>Assistenza sociosanitaria distrettuale, domiciliare e territoriale - Assistenza alle persone con disturbi mentali</t>
  </si>
  <si>
    <t>2H150</t>
  </si>
  <si>
    <t>Assistenza sociosanitaria distrettuale, domiciliare e territoriale - Assistenza alle persone con disabilità</t>
  </si>
  <si>
    <t>2H160</t>
  </si>
  <si>
    <t>Assistenza sociosanitaria distrettuale, domiciliare e territoriale  - Assistenza alle persone con dipendenze patologiche</t>
  </si>
  <si>
    <t>2I100</t>
  </si>
  <si>
    <t>2I110</t>
  </si>
  <si>
    <t>Assistenza sociosanitaria semi-residenziale - Assistenza alle persone con disturbi mentali</t>
  </si>
  <si>
    <t>2I120</t>
  </si>
  <si>
    <t>Assistenza sociosanitaria semi-residenziale - Assistenza alle persone con disabilità</t>
  </si>
  <si>
    <t>2I130</t>
  </si>
  <si>
    <t>Assistenza sociosanitaria semi-residenziale - Assistenza alle persone con dipendenze patologiche</t>
  </si>
  <si>
    <t>2I140</t>
  </si>
  <si>
    <t>Assistenza sociosanitaria semi-residenziale - Assistenza alle persone non autosufficienti</t>
  </si>
  <si>
    <t>2I150</t>
  </si>
  <si>
    <t>Assistenza sociosanitaria semi-residenziale - assistenza ai minori con disturbi in ambito neuropsichiatrico e del neurosviluppo</t>
  </si>
  <si>
    <t>2J100</t>
  </si>
  <si>
    <t>2J110</t>
  </si>
  <si>
    <t>2J120</t>
  </si>
  <si>
    <t>Assistenza sociosanitaria residenziale - Assistenza alle persone con disturbi mentali</t>
  </si>
  <si>
    <t>2J130</t>
  </si>
  <si>
    <t xml:space="preserve">Assistenza sociosanitaria residenziale - Assistenza alle persone con disabilità </t>
  </si>
  <si>
    <t>2J140</t>
  </si>
  <si>
    <t>Assistenza sociosanitaria residenziale - Assistenza alle persone con dipendenze patologiche</t>
  </si>
  <si>
    <t>2J150</t>
  </si>
  <si>
    <t>Assistenza sociosanitaria residenziale - Assistenza alle persone non autosufficienti</t>
  </si>
  <si>
    <t>2J160</t>
  </si>
  <si>
    <t>Assistenza sociosanitaria residenziale - Assistenza alle persone nella fase terminale della vita</t>
  </si>
  <si>
    <t>Assistenza sociosanitaria residenziale - Assistenza ai minori con disturbi in ambito neuropsichiatrico e del neurosviluppo</t>
  </si>
  <si>
    <t>2K100</t>
  </si>
  <si>
    <t>2L100</t>
  </si>
  <si>
    <t>3A100</t>
  </si>
  <si>
    <t>3A110</t>
  </si>
  <si>
    <t>Attività diretta di Pronto soccorso e OBI</t>
  </si>
  <si>
    <t>3A120</t>
  </si>
  <si>
    <t>3B100</t>
  </si>
  <si>
    <t>3B110</t>
  </si>
  <si>
    <t>3B120</t>
  </si>
  <si>
    <t xml:space="preserve">Assistenza ospedaliera per acuti - In degenza ordinaria </t>
  </si>
  <si>
    <t>3B130</t>
  </si>
  <si>
    <t>Assistenza ospedaliera per acuti - Farmaci ad alto costo rimborsati extra-tariffa</t>
  </si>
  <si>
    <t>3B140</t>
  </si>
  <si>
    <t>3C100</t>
  </si>
  <si>
    <t>3D100</t>
  </si>
  <si>
    <t>3E100</t>
  </si>
  <si>
    <t>3F100</t>
  </si>
  <si>
    <t>3G100</t>
  </si>
  <si>
    <t>Attività a supporto della donazione di cellule riproduttive</t>
  </si>
  <si>
    <t>1F121</t>
  </si>
  <si>
    <t>Altre attività svolte in ambito ospedaliero</t>
  </si>
  <si>
    <t>1F122</t>
  </si>
  <si>
    <t>1H100</t>
  </si>
  <si>
    <t>Contributo Legge 210/92</t>
  </si>
  <si>
    <t>Altre attività svolte in ambito extra-ospedaliero</t>
  </si>
  <si>
    <t>2E122</t>
  </si>
  <si>
    <t>3B150</t>
  </si>
  <si>
    <t xml:space="preserve">Assistenza ospedaliera per acuti - In Day Hospital </t>
  </si>
  <si>
    <t>Assistenza ospedaliera per acuti - In Day Surgery</t>
  </si>
  <si>
    <t>ALLEGATO 1 AL MODELLO DI RILEVAZIONE DEI COSTI DEI LIVELLI DI ASSISTENZA</t>
  </si>
  <si>
    <t xml:space="preserve">Medicina generale - Attività  presso - Ospedali di Comunità   </t>
  </si>
  <si>
    <t xml:space="preserve">Altra assistenza sanitaria di base - Ospedali di Comunità </t>
  </si>
  <si>
    <t>Assistenza specialistica ambulatoriale - Attività prodotta in ambito ospedaliero - Dispositivi ad alto costo rimborsati extra tariffa</t>
  </si>
  <si>
    <t>Assistenza specialistica ambulatoriale - Attività prodotta in ambito distrettuale e da terzi – Dispositivi ad alto costo rimborsati extra – tariffa</t>
  </si>
  <si>
    <t>Assistenza specialistica ambulatoriale - Attività prodotta in ambito ospedaliero – Attività clinica</t>
  </si>
  <si>
    <t>Assistenza specialistica ambulatoriale - Attività prodotta in ambito distrettuale e da terzi - Attività clinica</t>
  </si>
  <si>
    <t>Assistenza specialistica ambulatoriale - Attività prodotta in ambito ospedaliero – Diagnostica strumentale</t>
  </si>
  <si>
    <t>Assistenza specialistica ambulatoriale Attività prodotta in ambito distrettuale e da terzi – Diagnostica strumentale</t>
  </si>
  <si>
    <t xml:space="preserve">Assistenza  sociosanitaria distrettuale, domiciliare e territoriale  </t>
  </si>
  <si>
    <t>Assistenza sociosanitaria semi-residenziale</t>
  </si>
  <si>
    <t>Assistenza sociosanitaria residenziale</t>
  </si>
  <si>
    <t>Attività a supporto dei trapianti di cellule, organi e tessuti</t>
  </si>
  <si>
    <t xml:space="preserve">Pediatria di libera scelta - Attività  presso Ospedali di Comunità </t>
  </si>
  <si>
    <t>Assistenza integrativa - Dispositivi monouso</t>
  </si>
  <si>
    <t>Assistenza ospedaliera per acuti - Dispositivi ad alto costo rimborsati extra-tariffa</t>
  </si>
  <si>
    <t>Screening oncologici</t>
  </si>
  <si>
    <r>
      <t xml:space="preserve">Medicina generale - Attività presso </t>
    </r>
    <r>
      <rPr>
        <sz val="9"/>
        <rFont val="Times New Roman"/>
        <family val="1"/>
      </rPr>
      <t>UCCP</t>
    </r>
  </si>
  <si>
    <r>
      <t xml:space="preserve">Pediatria di libera scelta - Attività presso </t>
    </r>
    <r>
      <rPr>
        <sz val="9"/>
        <rFont val="Times New Roman"/>
        <family val="1"/>
      </rPr>
      <t>UCCP</t>
    </r>
  </si>
  <si>
    <t xml:space="preserve">Assistenza farmaceutica - erogazione diretta a livello territoriale </t>
  </si>
  <si>
    <t>Assistenza farmaceutica - erogazione diretta a livello territoriale - Distribuzione Diretta</t>
  </si>
  <si>
    <t>Assistenza farmaceutica - erogazione diretta a livello territoriale - Distribuzione Per Conto</t>
  </si>
  <si>
    <t xml:space="preserve">Assistenza farmaceutica - erogazione diretta a livello ospedaliero </t>
  </si>
  <si>
    <t>Sopravvenienze
Insussistenze</t>
  </si>
  <si>
    <t xml:space="preserve">Oneri finanziari,
svalutazioni,
minusvalenze
</t>
  </si>
  <si>
    <t>MODELLO DI RILEVAZIONE DEI COSTI DEI LIVELLI DI ASSISTENZA DEGLI ENTI DEL SERVIZIO SANITARIO NAZIONALE</t>
  </si>
  <si>
    <t>TOTALE PREVENZIONE COLLETTIVA E SANITA' PUBBLICA</t>
  </si>
  <si>
    <t>Altra assistenza sanitaria di base : Assistenza distrettuale e  UCCP</t>
  </si>
  <si>
    <t>2F111</t>
  </si>
  <si>
    <t>2F112</t>
  </si>
  <si>
    <t>2F113</t>
  </si>
  <si>
    <t>2G130</t>
  </si>
  <si>
    <t xml:space="preserve">Assistenza specialistica ambulatoriale – Trasporto utenti </t>
  </si>
  <si>
    <t xml:space="preserve">3A111 </t>
  </si>
  <si>
    <t>3A112</t>
  </si>
  <si>
    <t xml:space="preserve">Attività diretta di PS e OBI per accessi non seguiti da ricovero </t>
  </si>
  <si>
    <t>Attività diretta di PS e OBI per accessi seguiti da ricovero</t>
  </si>
  <si>
    <t xml:space="preserve">Accertamenti diagnostici strumentali e consulenze in Pronto Soccorso per accessi non seguiti da ricovero </t>
  </si>
  <si>
    <t>Attività trasfusionale</t>
  </si>
  <si>
    <t>3H100</t>
  </si>
  <si>
    <t>costi totali</t>
  </si>
  <si>
    <t>TOTALE COSTI PER ATTIVITA' DI RICERCA</t>
  </si>
  <si>
    <t>48888</t>
  </si>
  <si>
    <r>
      <t>Ruolo</t>
    </r>
    <r>
      <rPr>
        <sz val="8"/>
        <rFont val="Calibri"/>
        <family val="2"/>
      </rPr>
      <t xml:space="preserve"> </t>
    </r>
    <r>
      <rPr>
        <b/>
        <sz val="8"/>
        <rFont val="Calibri"/>
        <family val="2"/>
      </rPr>
      <t>professionale</t>
    </r>
  </si>
  <si>
    <r>
      <t>Ruolo</t>
    </r>
    <r>
      <rPr>
        <sz val="8"/>
        <rFont val="Calibri"/>
        <family val="2"/>
      </rPr>
      <t xml:space="preserve"> </t>
    </r>
    <r>
      <rPr>
        <b/>
        <sz val="8"/>
        <rFont val="Calibri"/>
        <family val="2"/>
      </rPr>
      <t>tecnico</t>
    </r>
  </si>
  <si>
    <t>CODICE
ENTE</t>
  </si>
  <si>
    <r>
      <t xml:space="preserve">Mobilità attiva
 extra-regionale 
</t>
    </r>
    <r>
      <rPr>
        <sz val="6"/>
        <rFont val="Calibri"/>
        <family val="2"/>
      </rPr>
      <t>AA0460+AA0470+AA0490+AA0500+AA0510+AA0520+AA0530+AA0550+AA0560+AA0561+AA0620+AA0630+AA0640+AA0650+EA0080+EA0180</t>
    </r>
  </si>
  <si>
    <r>
      <t xml:space="preserve">Ricavi per prestazioni sanitarie erogate in regime di intramoenia </t>
    </r>
    <r>
      <rPr>
        <sz val="8"/>
        <rFont val="Calibri"/>
        <family val="2"/>
      </rPr>
      <t>AA0670</t>
    </r>
  </si>
  <si>
    <t>Costi per prestazioni 
extra Lea</t>
  </si>
  <si>
    <t>Assistenza 
stranieri 
irregolari</t>
  </si>
  <si>
    <r>
      <t xml:space="preserve">Mobilità 
attiva internazionale
</t>
    </r>
    <r>
      <rPr>
        <sz val="8"/>
        <rFont val="Calibri"/>
        <family val="2"/>
      </rPr>
      <t>AA0600</t>
    </r>
    <r>
      <rPr>
        <b/>
        <sz val="8"/>
        <rFont val="Calibri"/>
        <family val="2"/>
      </rPr>
      <t xml:space="preserve">
</t>
    </r>
  </si>
  <si>
    <r>
      <t xml:space="preserve">Mobilità 
passiva internazionale
</t>
    </r>
    <r>
      <rPr>
        <sz val="8"/>
        <rFont val="Calibri"/>
        <family val="2"/>
      </rPr>
      <t>BA1540</t>
    </r>
    <r>
      <rPr>
        <b/>
        <sz val="8"/>
        <rFont val="Calibri"/>
        <family val="2"/>
      </rPr>
      <t xml:space="preserve">
</t>
    </r>
  </si>
  <si>
    <r>
      <t>Ruolo</t>
    </r>
    <r>
      <rPr>
        <sz val="8"/>
        <rFont val="Calibri"/>
        <family val="2"/>
      </rPr>
      <t xml:space="preserve"> 
</t>
    </r>
    <r>
      <rPr>
        <b/>
        <sz val="8"/>
        <rFont val="Calibri"/>
        <family val="2"/>
      </rPr>
      <t>sanitario</t>
    </r>
  </si>
  <si>
    <r>
      <t>Ruolo</t>
    </r>
    <r>
      <rPr>
        <sz val="8"/>
        <rFont val="Calibri"/>
        <family val="2"/>
      </rPr>
      <t xml:space="preserve"> 
</t>
    </r>
    <r>
      <rPr>
        <b/>
        <sz val="8"/>
        <rFont val="Calibri"/>
        <family val="2"/>
      </rPr>
      <t>amministrativo</t>
    </r>
  </si>
  <si>
    <t>servizi sanitari 
per erogazione di prestazioni</t>
  </si>
  <si>
    <r>
      <t xml:space="preserve">Mobilità passiva extra-regionale
</t>
    </r>
    <r>
      <rPr>
        <sz val="6"/>
        <rFont val="Calibri"/>
        <family val="2"/>
      </rPr>
      <t>BA0090, BA0480+BA0520+BA0560+BA0730+BA0780+ BA0830+BA0990+BA1060+BA1120+BA1550+EA0360+EA0490</t>
    </r>
  </si>
  <si>
    <t>ALLEGATO 2 - Prestazioni eventualmente erogate non riconducibili ai livelli essenziali di assistenza (non incluse nel DPCM 12 gennaio 2017)</t>
  </si>
  <si>
    <t xml:space="preserve">STRUTTURA RILEVATA </t>
  </si>
  <si>
    <t xml:space="preserve">Totale costi 
modello LA </t>
  </si>
  <si>
    <t>Medicina generale - Attività presso UCCP</t>
  </si>
  <si>
    <t>Pediatria di libera scelta - Attività presso UCCP</t>
  </si>
  <si>
    <r>
      <t xml:space="preserve">Ruolo della 
ricerca sanitaria
</t>
    </r>
    <r>
      <rPr>
        <b/>
        <sz val="9"/>
        <color indexed="10"/>
        <rFont val="Calibri"/>
        <family val="2"/>
      </rPr>
      <t>-</t>
    </r>
    <r>
      <rPr>
        <b/>
        <u/>
        <sz val="9"/>
        <color indexed="10"/>
        <rFont val="Arial Narrow"/>
        <family val="2"/>
      </rPr>
      <t xml:space="preserve"> NON COMPILARE</t>
    </r>
    <r>
      <rPr>
        <b/>
        <sz val="9"/>
        <color indexed="10"/>
        <rFont val="Calibri"/>
        <family val="2"/>
      </rPr>
      <t xml:space="preserve"> -</t>
    </r>
    <r>
      <rPr>
        <b/>
        <sz val="8"/>
        <color indexed="10"/>
        <rFont val="Calibri"/>
        <family val="2"/>
      </rPr>
      <t xml:space="preserve"> </t>
    </r>
  </si>
  <si>
    <r>
      <t xml:space="preserve">Ricavi per attività di ricerca 
</t>
    </r>
    <r>
      <rPr>
        <sz val="8"/>
        <rFont val="Calibri"/>
        <family val="2"/>
      </rPr>
      <t>AA0190+AA0200
+AA0210+AA220
+AA300+AA310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</si>
</sst>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_ ;\-#,##0.00\ "/>
  </numFmts>
  <fonts count="59" x14ac:knownFonts="1">
    <font>
      <sz val="10"/>
      <name val="Arial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sz val="6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Calibri"/>
      <family val="2"/>
    </font>
    <font>
      <b/>
      <i/>
      <sz val="9"/>
      <name val="Times New Roman"/>
      <family val="1"/>
    </font>
    <font>
      <b/>
      <sz val="9"/>
      <color indexed="10"/>
      <name val="Calibri"/>
      <family val="2"/>
    </font>
    <font>
      <b/>
      <u/>
      <sz val="9"/>
      <color indexed="10"/>
      <name val="Arial Narrow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3"/>
      <color rgb="FF0000FF"/>
      <name val="Times New Roman"/>
      <family val="1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0" tint="-0.49995422223578601"/>
      <name val="Times New Roman"/>
      <family val="1"/>
    </font>
    <font>
      <sz val="8"/>
      <color theme="0" tint="-0.49995422223578601"/>
      <name val="Arial"/>
      <family val="2"/>
    </font>
    <font>
      <b/>
      <sz val="8"/>
      <color theme="0" tint="-0.49995422223578601"/>
      <name val="Calibri"/>
      <family val="2"/>
      <scheme val="minor"/>
    </font>
    <font>
      <sz val="10"/>
      <color theme="0" tint="-0.4999542222357860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0" tint="-0.49995422223578601"/>
      <name val="Arial"/>
      <family val="2"/>
    </font>
    <font>
      <b/>
      <sz val="10"/>
      <color rgb="FF0000FF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rgb="FFFF0000"/>
      <name val="Times New Roman"/>
      <family val="1"/>
    </font>
    <font>
      <sz val="10"/>
      <color indexed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1F5F9"/>
        <bgColor indexed="64"/>
      </patternFill>
    </fill>
    <fill>
      <patternFill patternType="solid">
        <fgColor rgb="FFDFE8F1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4.9958800012207406E-2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rgb="FFFFFF99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rgb="FFFFFF99"/>
      </left>
      <right style="thin">
        <color rgb="FFFFFF99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medium">
        <color rgb="FFFFFF99"/>
      </left>
      <right style="medium">
        <color rgb="FFFFFF99"/>
      </right>
      <top style="medium">
        <color auto="1"/>
      </top>
      <bottom/>
      <diagonal/>
    </border>
    <border>
      <left style="medium">
        <color rgb="FFFFFF99"/>
      </left>
      <right style="medium">
        <color rgb="FFFFFF99"/>
      </right>
      <top/>
      <bottom style="medium">
        <color auto="1"/>
      </bottom>
      <diagonal/>
    </border>
    <border>
      <left/>
      <right style="medium">
        <color theme="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FF99"/>
      </left>
      <right style="medium">
        <color auto="1"/>
      </right>
      <top style="medium">
        <color auto="1"/>
      </top>
      <bottom/>
      <diagonal/>
    </border>
    <border>
      <left style="medium">
        <color rgb="FFFFFF99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7" borderId="1" applyNumberFormat="0" applyAlignment="0" applyProtection="0"/>
    <xf numFmtId="0" fontId="9" fillId="0" borderId="2" applyNumberFormat="0" applyFill="0" applyAlignment="0" applyProtection="0"/>
    <xf numFmtId="0" fontId="10" fillId="16" borderId="3" applyNumberFormat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164" fontId="58" fillId="0" borderId="0" applyFont="0" applyFill="0" applyBorder="0" applyAlignment="0" applyProtection="0"/>
    <xf numFmtId="0" fontId="11" fillId="7" borderId="1" applyNumberFormat="0" applyAlignment="0" applyProtection="0"/>
    <xf numFmtId="0" fontId="12" fillId="21" borderId="0" applyNumberFormat="0" applyBorder="0" applyAlignment="0" applyProtection="0"/>
    <xf numFmtId="0" fontId="58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8" fillId="22" borderId="4" applyNumberFormat="0" applyFont="0" applyAlignment="0" applyProtection="0"/>
    <xf numFmtId="0" fontId="13" fillId="7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</cellStyleXfs>
  <cellXfs count="220">
    <xf numFmtId="0" fontId="0" fillId="0" borderId="0" xfId="0" applyAlignment="1"/>
    <xf numFmtId="0" fontId="41" fillId="23" borderId="0" xfId="33" applyFont="1" applyFill="1"/>
    <xf numFmtId="0" fontId="41" fillId="23" borderId="0" xfId="33" applyFont="1" applyFill="1" applyAlignment="1">
      <alignment horizontal="center" vertical="center"/>
    </xf>
    <xf numFmtId="0" fontId="41" fillId="23" borderId="0" xfId="33" applyFont="1" applyFill="1" applyBorder="1" applyAlignment="1"/>
    <xf numFmtId="0" fontId="41" fillId="23" borderId="0" xfId="33" applyFont="1" applyFill="1" applyAlignment="1">
      <alignment vertical="center"/>
    </xf>
    <xf numFmtId="0" fontId="41" fillId="23" borderId="0" xfId="33" applyFont="1" applyFill="1" applyBorder="1"/>
    <xf numFmtId="0" fontId="41" fillId="23" borderId="0" xfId="33" applyFont="1" applyFill="1" applyBorder="1" applyAlignment="1">
      <alignment horizontal="justify" vertical="top" wrapText="1"/>
    </xf>
    <xf numFmtId="0" fontId="35" fillId="23" borderId="0" xfId="33" applyFont="1" applyFill="1" applyBorder="1" applyAlignment="1">
      <alignment horizontal="justify" vertical="top" wrapText="1"/>
    </xf>
    <xf numFmtId="0" fontId="35" fillId="23" borderId="0" xfId="33" applyFont="1" applyFill="1" applyBorder="1"/>
    <xf numFmtId="0" fontId="56" fillId="23" borderId="0" xfId="33" applyFont="1" applyFill="1" applyBorder="1" applyAlignment="1">
      <alignment horizontal="justify" vertical="top" wrapText="1"/>
    </xf>
    <xf numFmtId="0" fontId="52" fillId="23" borderId="0" xfId="33" applyFont="1" applyFill="1" applyBorder="1" applyAlignment="1">
      <alignment horizontal="justify" vertical="top" wrapText="1"/>
    </xf>
    <xf numFmtId="0" fontId="41" fillId="23" borderId="0" xfId="0" applyFont="1" applyFill="1" applyBorder="1" applyAlignment="1">
      <alignment vertical="center"/>
    </xf>
    <xf numFmtId="0" fontId="41" fillId="23" borderId="0" xfId="0" applyFont="1" applyFill="1" applyAlignment="1">
      <alignment vertical="center"/>
    </xf>
    <xf numFmtId="0" fontId="41" fillId="24" borderId="0" xfId="0" applyFont="1" applyFill="1" applyBorder="1" applyAlignment="1">
      <alignment vertical="center"/>
    </xf>
    <xf numFmtId="0" fontId="35" fillId="24" borderId="10" xfId="0" applyFont="1" applyFill="1" applyBorder="1" applyAlignment="1">
      <alignment horizontal="centerContinuous" vertical="center"/>
    </xf>
    <xf numFmtId="0" fontId="35" fillId="24" borderId="0" xfId="0" applyFont="1" applyFill="1" applyBorder="1" applyAlignment="1">
      <alignment horizontal="centerContinuous" vertical="center"/>
    </xf>
    <xf numFmtId="0" fontId="41" fillId="24" borderId="0" xfId="0" applyFont="1" applyFill="1" applyBorder="1" applyAlignment="1">
      <alignment horizontal="centerContinuous" vertical="center"/>
    </xf>
    <xf numFmtId="0" fontId="41" fillId="24" borderId="11" xfId="0" applyFont="1" applyFill="1" applyBorder="1" applyAlignment="1">
      <alignment vertical="center"/>
    </xf>
    <xf numFmtId="0" fontId="41" fillId="24" borderId="12" xfId="0" applyFont="1" applyFill="1" applyBorder="1" applyAlignment="1">
      <alignment vertical="center"/>
    </xf>
    <xf numFmtId="0" fontId="41" fillId="24" borderId="13" xfId="0" applyFont="1" applyFill="1" applyBorder="1" applyAlignment="1">
      <alignment vertical="center"/>
    </xf>
    <xf numFmtId="0" fontId="41" fillId="24" borderId="14" xfId="0" applyFont="1" applyFill="1" applyBorder="1" applyAlignment="1">
      <alignment vertical="center"/>
    </xf>
    <xf numFmtId="0" fontId="34" fillId="24" borderId="12" xfId="0" applyFont="1" applyFill="1" applyBorder="1" applyAlignment="1">
      <alignment vertical="center"/>
    </xf>
    <xf numFmtId="0" fontId="34" fillId="24" borderId="13" xfId="0" applyFont="1" applyFill="1" applyBorder="1" applyAlignment="1">
      <alignment vertical="center"/>
    </xf>
    <xf numFmtId="0" fontId="38" fillId="23" borderId="0" xfId="0" applyFont="1" applyFill="1" applyBorder="1" applyAlignment="1">
      <alignment horizontal="right" vertical="center"/>
    </xf>
    <xf numFmtId="0" fontId="41" fillId="24" borderId="10" xfId="0" applyFont="1" applyFill="1" applyBorder="1" applyAlignment="1">
      <alignment vertical="center"/>
    </xf>
    <xf numFmtId="0" fontId="41" fillId="24" borderId="15" xfId="0" applyFont="1" applyFill="1" applyBorder="1" applyAlignment="1">
      <alignment vertical="center"/>
    </xf>
    <xf numFmtId="0" fontId="41" fillId="24" borderId="16" xfId="0" applyFont="1" applyFill="1" applyBorder="1" applyAlignment="1">
      <alignment vertical="center"/>
    </xf>
    <xf numFmtId="0" fontId="41" fillId="24" borderId="17" xfId="0" applyFont="1" applyFill="1" applyBorder="1" applyAlignment="1">
      <alignment vertical="center"/>
    </xf>
    <xf numFmtId="0" fontId="41" fillId="24" borderId="18" xfId="0" applyFont="1" applyFill="1" applyBorder="1" applyAlignment="1">
      <alignment vertical="center"/>
    </xf>
    <xf numFmtId="0" fontId="35" fillId="24" borderId="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top" wrapText="1"/>
    </xf>
    <xf numFmtId="0" fontId="37" fillId="24" borderId="19" xfId="0" applyFont="1" applyFill="1" applyBorder="1" applyAlignment="1">
      <alignment horizontal="center" vertical="top" wrapText="1"/>
    </xf>
    <xf numFmtId="0" fontId="37" fillId="24" borderId="13" xfId="0" applyFont="1" applyFill="1" applyBorder="1" applyAlignment="1">
      <alignment horizontal="center" vertical="top" wrapText="1"/>
    </xf>
    <xf numFmtId="0" fontId="41" fillId="0" borderId="20" xfId="0" applyFont="1" applyFill="1" applyBorder="1" applyAlignment="1"/>
    <xf numFmtId="0" fontId="38" fillId="23" borderId="20" xfId="0" applyFont="1" applyFill="1" applyBorder="1" applyAlignment="1">
      <alignment horizontal="right" vertical="center"/>
    </xf>
    <xf numFmtId="0" fontId="41" fillId="0" borderId="20" xfId="0" applyFont="1" applyFill="1" applyBorder="1" applyAlignment="1">
      <alignment vertical="top"/>
    </xf>
    <xf numFmtId="0" fontId="4" fillId="0" borderId="20" xfId="0" applyFont="1" applyFill="1" applyBorder="1" applyAlignment="1"/>
    <xf numFmtId="0" fontId="55" fillId="0" borderId="20" xfId="0" applyFont="1" applyFill="1" applyBorder="1" applyAlignment="1"/>
    <xf numFmtId="0" fontId="4" fillId="23" borderId="20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55" fillId="0" borderId="21" xfId="0" applyFont="1" applyFill="1" applyBorder="1" applyAlignment="1"/>
    <xf numFmtId="0" fontId="4" fillId="0" borderId="21" xfId="0" applyFont="1" applyFill="1" applyBorder="1" applyAlignment="1"/>
    <xf numFmtId="0" fontId="4" fillId="23" borderId="22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5" fillId="25" borderId="23" xfId="0" applyFont="1" applyFill="1" applyBorder="1" applyAlignment="1">
      <alignment horizontal="left" vertical="center" wrapText="1"/>
    </xf>
    <xf numFmtId="49" fontId="23" fillId="26" borderId="23" xfId="0" applyNumberFormat="1" applyFont="1" applyFill="1" applyBorder="1" applyAlignment="1">
      <alignment horizontal="center" vertical="center" wrapText="1"/>
    </xf>
    <xf numFmtId="0" fontId="38" fillId="23" borderId="22" xfId="0" applyFont="1" applyFill="1" applyBorder="1" applyAlignment="1">
      <alignment horizontal="right" vertical="center"/>
    </xf>
    <xf numFmtId="0" fontId="24" fillId="23" borderId="0" xfId="0" applyFont="1" applyFill="1" applyBorder="1" applyAlignment="1">
      <alignment horizontal="right" vertical="center"/>
    </xf>
    <xf numFmtId="0" fontId="24" fillId="23" borderId="22" xfId="0" applyFont="1" applyFill="1" applyBorder="1" applyAlignment="1">
      <alignment horizontal="right" vertical="center"/>
    </xf>
    <xf numFmtId="0" fontId="24" fillId="23" borderId="20" xfId="0" applyFont="1" applyFill="1" applyBorder="1" applyAlignment="1">
      <alignment horizontal="right" vertical="center"/>
    </xf>
    <xf numFmtId="49" fontId="53" fillId="26" borderId="23" xfId="0" applyNumberFormat="1" applyFont="1" applyFill="1" applyBorder="1" applyAlignment="1">
      <alignment horizontal="center" vertical="center" wrapText="1"/>
    </xf>
    <xf numFmtId="0" fontId="49" fillId="23" borderId="19" xfId="0" applyFont="1" applyFill="1" applyBorder="1" applyAlignment="1">
      <alignment horizontal="center" vertical="center"/>
    </xf>
    <xf numFmtId="0" fontId="49" fillId="23" borderId="24" xfId="0" applyFont="1" applyFill="1" applyBorder="1" applyAlignment="1">
      <alignment horizontal="center" vertical="center"/>
    </xf>
    <xf numFmtId="0" fontId="34" fillId="24" borderId="25" xfId="33" applyFont="1" applyFill="1" applyBorder="1" applyAlignment="1">
      <alignment horizontal="center" vertical="center" wrapText="1"/>
    </xf>
    <xf numFmtId="0" fontId="2" fillId="23" borderId="0" xfId="34" applyFont="1" applyFill="1" applyBorder="1" applyAlignment="1" applyProtection="1">
      <alignment horizontal="right" vertical="center"/>
    </xf>
    <xf numFmtId="0" fontId="6" fillId="23" borderId="0" xfId="34" applyFont="1" applyFill="1" applyBorder="1" applyAlignment="1" applyProtection="1">
      <alignment vertical="center" wrapText="1"/>
    </xf>
    <xf numFmtId="0" fontId="4" fillId="0" borderId="0" xfId="34" applyFont="1" applyFill="1" applyBorder="1" applyProtection="1"/>
    <xf numFmtId="0" fontId="49" fillId="23" borderId="19" xfId="0" applyFont="1" applyFill="1" applyBorder="1" applyAlignment="1" applyProtection="1">
      <alignment horizontal="center" vertical="center"/>
    </xf>
    <xf numFmtId="0" fontId="4" fillId="23" borderId="0" xfId="34" applyFont="1" applyFill="1" applyBorder="1" applyAlignment="1" applyProtection="1">
      <alignment vertical="center" wrapText="1"/>
    </xf>
    <xf numFmtId="0" fontId="4" fillId="0" borderId="17" xfId="34" applyFont="1" applyFill="1" applyBorder="1" applyAlignment="1" applyProtection="1">
      <alignment vertical="center"/>
    </xf>
    <xf numFmtId="0" fontId="4" fillId="0" borderId="13" xfId="34" applyFont="1" applyFill="1" applyBorder="1" applyAlignment="1" applyProtection="1">
      <alignment vertical="center"/>
    </xf>
    <xf numFmtId="0" fontId="4" fillId="0" borderId="26" xfId="34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/>
    <xf numFmtId="0" fontId="5" fillId="25" borderId="23" xfId="0" applyFont="1" applyFill="1" applyBorder="1" applyAlignment="1" applyProtection="1">
      <alignment horizontal="left" vertical="center" wrapText="1"/>
    </xf>
    <xf numFmtId="0" fontId="4" fillId="0" borderId="23" xfId="34" applyFont="1" applyFill="1" applyBorder="1" applyProtection="1"/>
    <xf numFmtId="49" fontId="23" fillId="26" borderId="23" xfId="0" applyNumberFormat="1" applyFont="1" applyFill="1" applyBorder="1" applyAlignment="1" applyProtection="1">
      <alignment horizontal="center" vertical="center" wrapText="1"/>
    </xf>
    <xf numFmtId="49" fontId="53" fillId="26" borderId="23" xfId="0" applyNumberFormat="1" applyFont="1" applyFill="1" applyBorder="1" applyAlignment="1" applyProtection="1">
      <alignment horizontal="center" vertical="center" wrapText="1"/>
    </xf>
    <xf numFmtId="0" fontId="3" fillId="26" borderId="23" xfId="0" applyFont="1" applyFill="1" applyBorder="1" applyAlignment="1" applyProtection="1">
      <alignment horizontal="left" vertical="center" wrapText="1"/>
    </xf>
    <xf numFmtId="0" fontId="2" fillId="23" borderId="0" xfId="34" applyFont="1" applyFill="1" applyAlignment="1" applyProtection="1">
      <alignment horizontal="right" vertical="center"/>
    </xf>
    <xf numFmtId="0" fontId="4" fillId="23" borderId="0" xfId="34" applyFont="1" applyFill="1" applyAlignment="1" applyProtection="1">
      <alignment vertical="center" wrapText="1"/>
    </xf>
    <xf numFmtId="0" fontId="4" fillId="0" borderId="0" xfId="34" applyFont="1" applyFill="1" applyAlignment="1" applyProtection="1">
      <alignment vertical="center"/>
    </xf>
    <xf numFmtId="0" fontId="41" fillId="24" borderId="18" xfId="34" applyFont="1" applyFill="1" applyBorder="1" applyProtection="1"/>
    <xf numFmtId="0" fontId="41" fillId="0" borderId="0" xfId="34" applyFont="1" applyFill="1" applyBorder="1" applyProtection="1"/>
    <xf numFmtId="0" fontId="41" fillId="24" borderId="1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11" xfId="0" applyFont="1" applyFill="1" applyBorder="1" applyAlignment="1" applyProtection="1">
      <alignment vertical="center"/>
    </xf>
    <xf numFmtId="0" fontId="41" fillId="24" borderId="15" xfId="0" applyFont="1" applyFill="1" applyBorder="1" applyAlignment="1" applyProtection="1">
      <alignment vertical="center"/>
    </xf>
    <xf numFmtId="0" fontId="41" fillId="24" borderId="16" xfId="0" applyFont="1" applyFill="1" applyBorder="1" applyAlignment="1" applyProtection="1">
      <alignment vertical="center"/>
    </xf>
    <xf numFmtId="0" fontId="41" fillId="24" borderId="25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center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Continuous" vertical="center"/>
    </xf>
    <xf numFmtId="0" fontId="35" fillId="24" borderId="0" xfId="0" applyFont="1" applyFill="1" applyBorder="1" applyAlignment="1" applyProtection="1">
      <alignment horizontal="centerContinuous" vertical="center"/>
    </xf>
    <xf numFmtId="0" fontId="41" fillId="24" borderId="0" xfId="0" applyFont="1" applyFill="1" applyBorder="1" applyAlignment="1" applyProtection="1">
      <alignment horizontal="centerContinuous" vertical="center"/>
    </xf>
    <xf numFmtId="0" fontId="49" fillId="0" borderId="24" xfId="0" applyFont="1" applyFill="1" applyBorder="1" applyAlignment="1" applyProtection="1">
      <alignment horizontal="center" vertical="center"/>
    </xf>
    <xf numFmtId="0" fontId="41" fillId="24" borderId="12" xfId="0" applyFont="1" applyFill="1" applyBorder="1" applyAlignment="1" applyProtection="1">
      <alignment vertical="center"/>
    </xf>
    <xf numFmtId="0" fontId="41" fillId="24" borderId="13" xfId="0" applyFont="1" applyFill="1" applyBorder="1" applyAlignment="1" applyProtection="1">
      <alignment vertical="center"/>
    </xf>
    <xf numFmtId="0" fontId="41" fillId="24" borderId="14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34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>
      <alignment horizontal="center" vertical="center"/>
    </xf>
    <xf numFmtId="0" fontId="41" fillId="24" borderId="13" xfId="0" applyFont="1" applyFill="1" applyBorder="1" applyAlignment="1">
      <alignment vertical="center"/>
    </xf>
    <xf numFmtId="0" fontId="31" fillId="25" borderId="23" xfId="0" applyFont="1" applyFill="1" applyBorder="1" applyAlignment="1">
      <alignment horizontal="left" vertical="center" wrapText="1"/>
    </xf>
    <xf numFmtId="0" fontId="23" fillId="27" borderId="23" xfId="0" applyFont="1" applyFill="1" applyBorder="1" applyAlignment="1">
      <alignment horizontal="center" vertical="center" wrapText="1"/>
    </xf>
    <xf numFmtId="49" fontId="23" fillId="27" borderId="23" xfId="0" applyNumberFormat="1" applyFont="1" applyFill="1" applyBorder="1" applyAlignment="1">
      <alignment horizontal="center" vertical="center" wrapText="1"/>
    </xf>
    <xf numFmtId="0" fontId="54" fillId="27" borderId="23" xfId="0" applyFont="1" applyFill="1" applyBorder="1" applyAlignment="1">
      <alignment horizontal="center" vertical="center" wrapText="1"/>
    </xf>
    <xf numFmtId="0" fontId="53" fillId="27" borderId="23" xfId="0" applyFont="1" applyFill="1" applyBorder="1" applyAlignment="1">
      <alignment horizontal="center" vertical="center" wrapText="1"/>
    </xf>
    <xf numFmtId="0" fontId="38" fillId="27" borderId="23" xfId="0" applyFont="1" applyFill="1" applyBorder="1" applyAlignment="1">
      <alignment horizontal="center" vertical="center" wrapText="1"/>
    </xf>
    <xf numFmtId="0" fontId="24" fillId="27" borderId="23" xfId="0" applyFont="1" applyFill="1" applyBorder="1" applyAlignment="1">
      <alignment horizontal="center" vertical="center" wrapText="1"/>
    </xf>
    <xf numFmtId="0" fontId="24" fillId="27" borderId="23" xfId="0" applyFont="1" applyFill="1" applyBorder="1" applyAlignment="1">
      <alignment horizontal="right" vertical="center"/>
    </xf>
    <xf numFmtId="0" fontId="38" fillId="27" borderId="23" xfId="0" applyFont="1" applyFill="1" applyBorder="1" applyAlignment="1">
      <alignment horizontal="right" vertical="center"/>
    </xf>
    <xf numFmtId="49" fontId="24" fillId="27" borderId="23" xfId="0" applyNumberFormat="1" applyFont="1" applyFill="1" applyBorder="1" applyAlignment="1">
      <alignment horizontal="right" vertical="center"/>
    </xf>
    <xf numFmtId="49" fontId="54" fillId="27" borderId="23" xfId="0" applyNumberFormat="1" applyFont="1" applyFill="1" applyBorder="1" applyAlignment="1">
      <alignment horizontal="center" vertical="center" wrapText="1"/>
    </xf>
    <xf numFmtId="49" fontId="38" fillId="27" borderId="23" xfId="0" applyNumberFormat="1" applyFont="1" applyFill="1" applyBorder="1" applyAlignment="1">
      <alignment horizontal="center" vertical="center" wrapText="1"/>
    </xf>
    <xf numFmtId="49" fontId="24" fillId="27" borderId="23" xfId="0" applyNumberFormat="1" applyFont="1" applyFill="1" applyBorder="1" applyAlignment="1">
      <alignment horizontal="center" vertical="center" wrapText="1"/>
    </xf>
    <xf numFmtId="49" fontId="24" fillId="27" borderId="23" xfId="0" applyNumberFormat="1" applyFont="1" applyFill="1" applyBorder="1" applyAlignment="1"/>
    <xf numFmtId="49" fontId="53" fillId="27" borderId="23" xfId="0" applyNumberFormat="1" applyFont="1" applyFill="1" applyBorder="1" applyAlignment="1">
      <alignment horizontal="center" vertical="center" wrapText="1"/>
    </xf>
    <xf numFmtId="0" fontId="3" fillId="25" borderId="23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vertical="center"/>
    </xf>
    <xf numFmtId="0" fontId="23" fillId="27" borderId="23" xfId="0" applyFont="1" applyFill="1" applyBorder="1" applyAlignment="1" applyProtection="1">
      <alignment horizontal="center" vertical="center" wrapText="1"/>
    </xf>
    <xf numFmtId="0" fontId="53" fillId="27" borderId="23" xfId="0" applyFont="1" applyFill="1" applyBorder="1" applyAlignment="1" applyProtection="1">
      <alignment horizontal="center" vertical="center" wrapText="1"/>
    </xf>
    <xf numFmtId="0" fontId="54" fillId="27" borderId="23" xfId="0" applyFont="1" applyFill="1" applyBorder="1" applyAlignment="1" applyProtection="1">
      <alignment horizontal="center" vertical="center" wrapText="1"/>
    </xf>
    <xf numFmtId="49" fontId="23" fillId="27" borderId="23" xfId="0" applyNumberFormat="1" applyFont="1" applyFill="1" applyBorder="1" applyAlignment="1" applyProtection="1">
      <alignment horizontal="center" vertical="center" wrapText="1"/>
    </xf>
    <xf numFmtId="49" fontId="38" fillId="27" borderId="23" xfId="0" applyNumberFormat="1" applyFont="1" applyFill="1" applyBorder="1" applyAlignment="1" applyProtection="1">
      <alignment horizontal="center" vertical="center" wrapText="1"/>
    </xf>
    <xf numFmtId="0" fontId="38" fillId="27" borderId="23" xfId="0" applyFont="1" applyFill="1" applyBorder="1" applyAlignment="1" applyProtection="1">
      <alignment horizontal="center" vertical="center" wrapText="1"/>
    </xf>
    <xf numFmtId="0" fontId="24" fillId="27" borderId="23" xfId="0" applyFont="1" applyFill="1" applyBorder="1" applyAlignment="1" applyProtection="1">
      <alignment horizontal="center" vertical="center" wrapText="1"/>
    </xf>
    <xf numFmtId="0" fontId="24" fillId="27" borderId="23" xfId="0" applyFont="1" applyFill="1" applyBorder="1" applyAlignment="1" applyProtection="1">
      <alignment horizontal="right" vertical="center"/>
    </xf>
    <xf numFmtId="0" fontId="38" fillId="27" borderId="23" xfId="0" applyFont="1" applyFill="1" applyBorder="1" applyAlignment="1" applyProtection="1">
      <alignment horizontal="right" vertical="center"/>
    </xf>
    <xf numFmtId="49" fontId="24" fillId="27" borderId="23" xfId="0" applyNumberFormat="1" applyFont="1" applyFill="1" applyBorder="1" applyAlignment="1" applyProtection="1">
      <alignment horizontal="right" vertical="center"/>
    </xf>
    <xf numFmtId="49" fontId="54" fillId="27" borderId="23" xfId="0" applyNumberFormat="1" applyFont="1" applyFill="1" applyBorder="1" applyAlignment="1" applyProtection="1">
      <alignment horizontal="center" vertical="center" wrapText="1"/>
    </xf>
    <xf numFmtId="49" fontId="24" fillId="27" borderId="23" xfId="0" applyNumberFormat="1" applyFont="1" applyFill="1" applyBorder="1" applyAlignment="1" applyProtection="1">
      <alignment horizontal="center" vertical="center" wrapText="1"/>
    </xf>
    <xf numFmtId="49" fontId="24" fillId="27" borderId="23" xfId="0" applyNumberFormat="1" applyFont="1" applyFill="1" applyBorder="1" applyAlignment="1" applyProtection="1"/>
    <xf numFmtId="49" fontId="53" fillId="27" borderId="23" xfId="0" applyNumberFormat="1" applyFont="1" applyFill="1" applyBorder="1" applyAlignment="1" applyProtection="1">
      <alignment horizontal="center" vertical="center" wrapText="1"/>
    </xf>
    <xf numFmtId="49" fontId="53" fillId="24" borderId="27" xfId="0" applyNumberFormat="1" applyFont="1" applyFill="1" applyBorder="1" applyAlignment="1">
      <alignment horizontal="center" vertical="center" wrapText="1"/>
    </xf>
    <xf numFmtId="49" fontId="53" fillId="24" borderId="28" xfId="0" applyNumberFormat="1" applyFont="1" applyFill="1" applyBorder="1" applyAlignment="1">
      <alignment horizontal="center" vertical="center" wrapText="1"/>
    </xf>
    <xf numFmtId="0" fontId="24" fillId="23" borderId="29" xfId="0" applyFont="1" applyFill="1" applyBorder="1" applyAlignment="1">
      <alignment horizontal="right" vertical="center"/>
    </xf>
    <xf numFmtId="0" fontId="38" fillId="23" borderId="29" xfId="0" applyFont="1" applyFill="1" applyBorder="1" applyAlignment="1">
      <alignment horizontal="right" vertical="center"/>
    </xf>
    <xf numFmtId="0" fontId="38" fillId="23" borderId="30" xfId="0" applyFont="1" applyFill="1" applyBorder="1" applyAlignment="1">
      <alignment horizontal="right" vertical="center"/>
    </xf>
    <xf numFmtId="49" fontId="34" fillId="24" borderId="31" xfId="0" applyNumberFormat="1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left" vertical="center" wrapText="1"/>
    </xf>
    <xf numFmtId="0" fontId="40" fillId="24" borderId="23" xfId="0" applyFont="1" applyFill="1" applyBorder="1" applyAlignment="1">
      <alignment horizontal="left" vertical="center" wrapText="1"/>
    </xf>
    <xf numFmtId="0" fontId="52" fillId="25" borderId="23" xfId="0" applyFont="1" applyFill="1" applyBorder="1" applyAlignment="1">
      <alignment horizontal="left" vertical="center" wrapText="1"/>
    </xf>
    <xf numFmtId="0" fontId="52" fillId="25" borderId="23" xfId="0" applyFont="1" applyFill="1" applyBorder="1" applyAlignment="1" applyProtection="1">
      <alignment horizontal="left" vertical="center" wrapText="1"/>
    </xf>
    <xf numFmtId="0" fontId="40" fillId="23" borderId="0" xfId="33" applyFont="1" applyFill="1"/>
    <xf numFmtId="4" fontId="28" fillId="23" borderId="23" xfId="0" applyNumberFormat="1" applyFont="1" applyFill="1" applyBorder="1" applyAlignment="1" applyProtection="1">
      <alignment horizontal="right" vertical="center" wrapText="1"/>
      <protection locked="0"/>
    </xf>
    <xf numFmtId="0" fontId="49" fillId="23" borderId="19" xfId="0" applyFont="1" applyFill="1" applyBorder="1" applyAlignment="1" applyProtection="1">
      <alignment horizontal="center" vertical="center" wrapText="1"/>
      <protection locked="0"/>
    </xf>
    <xf numFmtId="4" fontId="4" fillId="0" borderId="0" xfId="34" applyNumberFormat="1" applyFont="1" applyFill="1" applyBorder="1" applyProtection="1"/>
    <xf numFmtId="4" fontId="29" fillId="24" borderId="23" xfId="0" applyNumberFormat="1" applyFont="1" applyFill="1" applyBorder="1" applyAlignment="1" applyProtection="1">
      <alignment horizontal="right" vertical="center" wrapText="1"/>
      <protection hidden="1"/>
    </xf>
    <xf numFmtId="4" fontId="50" fillId="24" borderId="23" xfId="0" applyNumberFormat="1" applyFont="1" applyFill="1" applyBorder="1" applyAlignment="1" applyProtection="1">
      <alignment horizontal="right" vertical="center" wrapText="1"/>
      <protection hidden="1"/>
    </xf>
    <xf numFmtId="4" fontId="50" fillId="23" borderId="23" xfId="0" applyNumberFormat="1" applyFont="1" applyFill="1" applyBorder="1" applyAlignment="1" applyProtection="1">
      <alignment horizontal="right" vertical="center" wrapText="1"/>
      <protection hidden="1"/>
    </xf>
    <xf numFmtId="4" fontId="51" fillId="0" borderId="23" xfId="0" applyNumberFormat="1" applyFont="1" applyFill="1" applyBorder="1" applyAlignment="1" applyProtection="1">
      <alignment horizontal="right" vertical="center" wrapText="1"/>
      <protection hidden="1"/>
    </xf>
    <xf numFmtId="4" fontId="50" fillId="23" borderId="23" xfId="0" applyNumberFormat="1" applyFont="1" applyFill="1" applyBorder="1" applyAlignment="1" applyProtection="1">
      <alignment vertical="center" wrapText="1"/>
      <protection hidden="1"/>
    </xf>
    <xf numFmtId="4" fontId="51" fillId="23" borderId="23" xfId="0" applyNumberFormat="1" applyFont="1" applyFill="1" applyBorder="1" applyAlignment="1" applyProtection="1">
      <alignment vertical="center" wrapText="1"/>
      <protection hidden="1"/>
    </xf>
    <xf numFmtId="4" fontId="29" fillId="24" borderId="23" xfId="0" applyNumberFormat="1" applyFont="1" applyFill="1" applyBorder="1" applyAlignment="1" applyProtection="1">
      <alignment vertical="center" wrapText="1"/>
      <protection hidden="1"/>
    </xf>
    <xf numFmtId="4" fontId="50" fillId="24" borderId="23" xfId="0" applyNumberFormat="1" applyFont="1" applyFill="1" applyBorder="1" applyAlignment="1" applyProtection="1">
      <alignment vertical="center" wrapText="1"/>
      <protection hidden="1"/>
    </xf>
    <xf numFmtId="4" fontId="29" fillId="24" borderId="23" xfId="34" applyNumberFormat="1" applyFont="1" applyFill="1" applyBorder="1" applyAlignment="1" applyProtection="1">
      <alignment horizontal="right" vertical="center" wrapText="1"/>
      <protection hidden="1"/>
    </xf>
    <xf numFmtId="4" fontId="49" fillId="23" borderId="32" xfId="33" applyNumberFormat="1" applyFont="1" applyFill="1" applyBorder="1" applyAlignment="1" applyProtection="1">
      <alignment horizontal="right" vertical="center" wrapText="1"/>
      <protection hidden="1"/>
    </xf>
    <xf numFmtId="0" fontId="49" fillId="23" borderId="19" xfId="0" applyFont="1" applyFill="1" applyBorder="1" applyAlignment="1" applyProtection="1">
      <alignment horizontal="center" vertical="center"/>
      <protection hidden="1"/>
    </xf>
    <xf numFmtId="4" fontId="48" fillId="28" borderId="23" xfId="0" applyNumberFormat="1" applyFont="1" applyFill="1" applyBorder="1" applyAlignment="1" applyProtection="1">
      <alignment horizontal="right" vertical="center" wrapText="1"/>
      <protection hidden="1"/>
    </xf>
    <xf numFmtId="4" fontId="44" fillId="28" borderId="23" xfId="0" applyNumberFormat="1" applyFont="1" applyFill="1" applyBorder="1" applyAlignment="1" applyProtection="1">
      <alignment horizontal="right" vertical="center" wrapText="1"/>
      <protection hidden="1"/>
    </xf>
    <xf numFmtId="4" fontId="48" fillId="28" borderId="23" xfId="0" applyNumberFormat="1" applyFont="1" applyFill="1" applyBorder="1" applyAlignment="1" applyProtection="1">
      <alignment vertical="center" wrapText="1"/>
      <protection hidden="1"/>
    </xf>
    <xf numFmtId="4" fontId="44" fillId="28" borderId="23" xfId="0" applyNumberFormat="1" applyFont="1" applyFill="1" applyBorder="1" applyAlignment="1" applyProtection="1">
      <alignment vertical="center" wrapText="1"/>
      <protection hidden="1"/>
    </xf>
    <xf numFmtId="4" fontId="48" fillId="28" borderId="23" xfId="34" applyNumberFormat="1" applyFont="1" applyFill="1" applyBorder="1" applyAlignment="1" applyProtection="1">
      <alignment horizontal="right" vertical="center" wrapText="1"/>
      <protection hidden="1"/>
    </xf>
    <xf numFmtId="0" fontId="47" fillId="24" borderId="19" xfId="0" applyFont="1" applyFill="1" applyBorder="1" applyAlignment="1" applyProtection="1">
      <alignment horizontal="center" vertical="top" wrapText="1"/>
      <protection hidden="1"/>
    </xf>
    <xf numFmtId="0" fontId="46" fillId="24" borderId="16" xfId="0" applyFont="1" applyFill="1" applyBorder="1" applyAlignment="1">
      <alignment vertical="center"/>
    </xf>
    <xf numFmtId="0" fontId="46" fillId="24" borderId="0" xfId="0" applyFont="1" applyFill="1" applyBorder="1" applyAlignment="1">
      <alignment horizontal="centerContinuous" vertical="center"/>
    </xf>
    <xf numFmtId="0" fontId="46" fillId="24" borderId="13" xfId="0" applyFont="1" applyFill="1" applyBorder="1" applyAlignment="1">
      <alignment vertical="center"/>
    </xf>
    <xf numFmtId="0" fontId="46" fillId="23" borderId="0" xfId="0" applyFont="1" applyFill="1" applyBorder="1" applyAlignment="1">
      <alignment vertical="center"/>
    </xf>
    <xf numFmtId="0" fontId="45" fillId="24" borderId="25" xfId="0" applyFont="1" applyFill="1" applyBorder="1" applyAlignment="1">
      <alignment vertical="center" wrapText="1"/>
    </xf>
    <xf numFmtId="4" fontId="44" fillId="28" borderId="23" xfId="0" applyNumberFormat="1" applyFont="1" applyFill="1" applyBorder="1" applyAlignment="1" applyProtection="1">
      <alignment horizontal="right" vertical="center" wrapText="1"/>
      <protection locked="0"/>
    </xf>
    <xf numFmtId="0" fontId="43" fillId="0" borderId="22" xfId="0" applyFont="1" applyFill="1" applyBorder="1" applyAlignment="1">
      <alignment vertical="center"/>
    </xf>
    <xf numFmtId="0" fontId="43" fillId="0" borderId="20" xfId="0" applyFont="1" applyFill="1" applyBorder="1" applyAlignment="1">
      <alignment vertical="center"/>
    </xf>
    <xf numFmtId="4" fontId="42" fillId="0" borderId="23" xfId="0" applyNumberFormat="1" applyFont="1" applyFill="1" applyBorder="1" applyAlignment="1" applyProtection="1">
      <alignment horizontal="right" vertical="center" wrapText="1"/>
      <protection locked="0"/>
    </xf>
    <xf numFmtId="4" fontId="28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0" fillId="0" borderId="0" xfId="0" applyNumberFormat="1" applyAlignment="1" applyProtection="1">
      <protection locked="0"/>
    </xf>
    <xf numFmtId="0" fontId="40" fillId="0" borderId="0" xfId="0" applyFont="1" applyFill="1" applyAlignment="1">
      <alignment horizontal="center" vertical="center" wrapText="1"/>
    </xf>
    <xf numFmtId="0" fontId="35" fillId="24" borderId="33" xfId="0" applyFont="1" applyFill="1" applyBorder="1" applyAlignment="1">
      <alignment horizontal="center" vertical="center"/>
    </xf>
    <xf numFmtId="0" fontId="35" fillId="24" borderId="17" xfId="0" applyFont="1" applyFill="1" applyBorder="1" applyAlignment="1">
      <alignment horizontal="center" vertical="center"/>
    </xf>
    <xf numFmtId="0" fontId="35" fillId="24" borderId="25" xfId="0" applyFont="1" applyFill="1" applyBorder="1" applyAlignment="1">
      <alignment horizontal="center" vertical="center"/>
    </xf>
    <xf numFmtId="0" fontId="41" fillId="24" borderId="11" xfId="0" applyFont="1" applyFill="1" applyBorder="1" applyAlignment="1">
      <alignment horizontal="center" vertical="center"/>
    </xf>
    <xf numFmtId="0" fontId="41" fillId="24" borderId="14" xfId="0" applyFont="1" applyFill="1" applyBorder="1" applyAlignment="1">
      <alignment horizontal="center" vertical="center"/>
    </xf>
    <xf numFmtId="0" fontId="35" fillId="24" borderId="18" xfId="0" applyFont="1" applyFill="1" applyBorder="1" applyAlignment="1">
      <alignment horizontal="center" vertical="center" wrapText="1"/>
    </xf>
    <xf numFmtId="0" fontId="35" fillId="24" borderId="14" xfId="0" applyFont="1" applyFill="1" applyBorder="1" applyAlignment="1">
      <alignment horizontal="center" vertical="center" wrapText="1"/>
    </xf>
    <xf numFmtId="0" fontId="37" fillId="24" borderId="33" xfId="0" applyFont="1" applyFill="1" applyBorder="1" applyAlignment="1">
      <alignment horizontal="center" vertical="center" wrapText="1"/>
    </xf>
    <xf numFmtId="0" fontId="37" fillId="24" borderId="17" xfId="0" applyFont="1" applyFill="1" applyBorder="1" applyAlignment="1">
      <alignment horizontal="center" vertical="center" wrapText="1"/>
    </xf>
    <xf numFmtId="0" fontId="37" fillId="24" borderId="34" xfId="0" applyFont="1" applyFill="1" applyBorder="1" applyAlignment="1">
      <alignment horizontal="center" vertical="center" wrapText="1"/>
    </xf>
    <xf numFmtId="0" fontId="37" fillId="24" borderId="24" xfId="0" applyFont="1" applyFill="1" applyBorder="1" applyAlignment="1">
      <alignment horizontal="center" vertical="center" wrapText="1"/>
    </xf>
    <xf numFmtId="0" fontId="39" fillId="23" borderId="23" xfId="0" applyFont="1" applyFill="1" applyBorder="1" applyAlignment="1">
      <alignment horizontal="left" vertical="center" wrapText="1"/>
    </xf>
    <xf numFmtId="0" fontId="37" fillId="24" borderId="16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 wrapText="1"/>
    </xf>
    <xf numFmtId="0" fontId="37" fillId="24" borderId="14" xfId="0" applyFont="1" applyFill="1" applyBorder="1" applyAlignment="1">
      <alignment horizontal="center" vertical="center" wrapText="1"/>
    </xf>
    <xf numFmtId="0" fontId="39" fillId="23" borderId="35" xfId="0" applyFont="1" applyFill="1" applyBorder="1" applyAlignment="1">
      <alignment horizontal="left" vertical="center" wrapText="1"/>
    </xf>
    <xf numFmtId="0" fontId="39" fillId="23" borderId="36" xfId="0" applyFont="1" applyFill="1" applyBorder="1" applyAlignment="1">
      <alignment horizontal="left" vertical="center" wrapText="1"/>
    </xf>
    <xf numFmtId="0" fontId="39" fillId="23" borderId="37" xfId="0" applyFont="1" applyFill="1" applyBorder="1" applyAlignment="1">
      <alignment horizontal="left" vertical="center" wrapText="1"/>
    </xf>
    <xf numFmtId="0" fontId="35" fillId="24" borderId="15" xfId="0" applyFont="1" applyFill="1" applyBorder="1" applyAlignment="1">
      <alignment horizontal="center" vertical="center" wrapText="1"/>
    </xf>
    <xf numFmtId="0" fontId="35" fillId="24" borderId="12" xfId="0" applyFont="1" applyFill="1" applyBorder="1" applyAlignment="1">
      <alignment horizontal="center" vertical="center" wrapText="1"/>
    </xf>
    <xf numFmtId="0" fontId="35" fillId="24" borderId="38" xfId="0" applyFont="1" applyFill="1" applyBorder="1" applyAlignment="1">
      <alignment horizontal="center" vertical="center" wrapText="1"/>
    </xf>
    <xf numFmtId="0" fontId="35" fillId="24" borderId="39" xfId="0" applyFont="1" applyFill="1" applyBorder="1" applyAlignment="1">
      <alignment horizontal="center" vertical="center" wrapText="1"/>
    </xf>
    <xf numFmtId="0" fontId="40" fillId="0" borderId="13" xfId="34" applyFont="1" applyFill="1" applyBorder="1" applyAlignment="1" applyProtection="1">
      <alignment horizontal="center" vertical="center" wrapText="1"/>
    </xf>
    <xf numFmtId="0" fontId="40" fillId="0" borderId="40" xfId="34" applyFont="1" applyFill="1" applyBorder="1" applyAlignment="1" applyProtection="1">
      <alignment horizontal="center" vertical="center" wrapText="1"/>
    </xf>
    <xf numFmtId="0" fontId="37" fillId="24" borderId="41" xfId="34" applyFont="1" applyFill="1" applyBorder="1" applyAlignment="1" applyProtection="1">
      <alignment horizontal="center" vertical="top" wrapText="1"/>
    </xf>
    <xf numFmtId="0" fontId="37" fillId="24" borderId="42" xfId="34" applyFont="1" applyFill="1" applyBorder="1" applyAlignment="1" applyProtection="1">
      <alignment horizontal="center" vertical="top" wrapText="1"/>
    </xf>
    <xf numFmtId="0" fontId="39" fillId="23" borderId="36" xfId="0" applyFont="1" applyFill="1" applyBorder="1" applyAlignment="1" applyProtection="1">
      <alignment horizontal="left" vertical="center" wrapText="1"/>
    </xf>
    <xf numFmtId="0" fontId="39" fillId="23" borderId="35" xfId="0" applyFont="1" applyFill="1" applyBorder="1" applyAlignment="1" applyProtection="1">
      <alignment horizontal="left" vertical="center" wrapText="1"/>
    </xf>
    <xf numFmtId="0" fontId="37" fillId="24" borderId="41" xfId="0" applyFont="1" applyFill="1" applyBorder="1" applyAlignment="1" applyProtection="1">
      <alignment horizontal="center" vertical="top" wrapText="1"/>
    </xf>
    <xf numFmtId="0" fontId="37" fillId="24" borderId="42" xfId="0" applyFont="1" applyFill="1" applyBorder="1" applyAlignment="1" applyProtection="1">
      <alignment horizontal="center" vertical="top" wrapText="1"/>
    </xf>
    <xf numFmtId="0" fontId="37" fillId="24" borderId="32" xfId="0" applyFont="1" applyFill="1" applyBorder="1" applyAlignment="1" applyProtection="1">
      <alignment horizontal="center" vertical="center" wrapText="1"/>
    </xf>
    <xf numFmtId="0" fontId="37" fillId="24" borderId="43" xfId="0" applyFont="1" applyFill="1" applyBorder="1" applyAlignment="1" applyProtection="1">
      <alignment horizontal="center" vertical="center" wrapText="1"/>
    </xf>
    <xf numFmtId="0" fontId="35" fillId="24" borderId="33" xfId="0" applyFont="1" applyFill="1" applyBorder="1" applyAlignment="1" applyProtection="1">
      <alignment horizontal="center" vertical="center"/>
    </xf>
    <xf numFmtId="0" fontId="35" fillId="24" borderId="17" xfId="0" applyFont="1" applyFill="1" applyBorder="1" applyAlignment="1" applyProtection="1">
      <alignment horizontal="center" vertical="center"/>
    </xf>
    <xf numFmtId="0" fontId="35" fillId="24" borderId="13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/>
    </xf>
    <xf numFmtId="0" fontId="35" fillId="24" borderId="12" xfId="0" applyFont="1" applyFill="1" applyBorder="1" applyAlignment="1" applyProtection="1">
      <alignment horizontal="center" vertical="center"/>
    </xf>
    <xf numFmtId="0" fontId="38" fillId="24" borderId="15" xfId="34" applyFont="1" applyFill="1" applyBorder="1" applyAlignment="1" applyProtection="1">
      <alignment horizontal="center" vertical="center" wrapText="1"/>
    </xf>
    <xf numFmtId="0" fontId="38" fillId="24" borderId="16" xfId="34" applyFont="1" applyFill="1" applyBorder="1" applyAlignment="1" applyProtection="1">
      <alignment horizontal="center" vertical="center" wrapText="1"/>
    </xf>
    <xf numFmtId="0" fontId="38" fillId="24" borderId="12" xfId="34" applyFont="1" applyFill="1" applyBorder="1" applyAlignment="1" applyProtection="1">
      <alignment horizontal="center" vertical="center" wrapText="1"/>
    </xf>
    <xf numFmtId="0" fontId="38" fillId="24" borderId="13" xfId="34" applyFont="1" applyFill="1" applyBorder="1" applyAlignment="1" applyProtection="1">
      <alignment horizontal="center" vertical="center" wrapText="1"/>
    </xf>
    <xf numFmtId="0" fontId="35" fillId="24" borderId="44" xfId="34" applyFont="1" applyFill="1" applyBorder="1" applyAlignment="1" applyProtection="1">
      <alignment horizontal="center" vertical="center" wrapText="1"/>
    </xf>
    <xf numFmtId="0" fontId="35" fillId="24" borderId="45" xfId="34" applyFont="1" applyFill="1" applyBorder="1" applyAlignment="1" applyProtection="1">
      <alignment horizontal="center" vertical="center" wrapText="1"/>
    </xf>
    <xf numFmtId="0" fontId="37" fillId="24" borderId="46" xfId="34" applyFont="1" applyFill="1" applyBorder="1" applyAlignment="1" applyProtection="1">
      <alignment horizontal="center" vertical="top" wrapText="1"/>
    </xf>
    <xf numFmtId="0" fontId="37" fillId="24" borderId="26" xfId="34" applyFont="1" applyFill="1" applyBorder="1" applyAlignment="1" applyProtection="1">
      <alignment horizontal="center" vertical="top" wrapText="1"/>
    </xf>
    <xf numFmtId="0" fontId="36" fillId="23" borderId="33" xfId="33" applyFont="1" applyFill="1" applyBorder="1" applyAlignment="1">
      <alignment horizontal="center" vertical="center" wrapText="1"/>
    </xf>
    <xf numFmtId="0" fontId="36" fillId="23" borderId="17" xfId="33" applyFont="1" applyFill="1" applyBorder="1" applyAlignment="1">
      <alignment horizontal="center" vertical="center" wrapText="1"/>
    </xf>
    <xf numFmtId="0" fontId="36" fillId="23" borderId="25" xfId="33" applyFont="1" applyFill="1" applyBorder="1" applyAlignment="1">
      <alignment horizontal="center" vertical="center" wrapText="1"/>
    </xf>
    <xf numFmtId="0" fontId="35" fillId="24" borderId="34" xfId="33" applyFont="1" applyFill="1" applyBorder="1" applyAlignment="1">
      <alignment horizontal="center" vertical="center"/>
    </xf>
    <xf numFmtId="0" fontId="35" fillId="24" borderId="24" xfId="33" applyFont="1" applyFill="1" applyBorder="1" applyAlignment="1">
      <alignment horizontal="center" vertical="center"/>
    </xf>
    <xf numFmtId="0" fontId="34" fillId="24" borderId="34" xfId="0" applyFont="1" applyFill="1" applyBorder="1" applyAlignment="1">
      <alignment horizontal="center" vertical="center" wrapText="1"/>
    </xf>
    <xf numFmtId="0" fontId="34" fillId="24" borderId="24" xfId="0" applyFont="1" applyFill="1" applyBorder="1" applyAlignment="1">
      <alignment horizontal="center" vertical="center" wrapText="1"/>
    </xf>
  </cellXfs>
  <cellStyles count="50">
    <cellStyle name="20% - Colore 1" xfId="1"/>
    <cellStyle name="20% - Colore 2" xfId="2"/>
    <cellStyle name="20% - Colore 3" xfId="3"/>
    <cellStyle name="20% - Colore 4" xfId="4"/>
    <cellStyle name="20% - Colore 5" xfId="5"/>
    <cellStyle name="20% - Colore 6" xfId="6"/>
    <cellStyle name="40% - Colore 1" xfId="7"/>
    <cellStyle name="40% - Colore 2" xfId="8"/>
    <cellStyle name="40% - Colore 3" xfId="9"/>
    <cellStyle name="40% - Colore 4" xfId="10"/>
    <cellStyle name="40% - Colore 5" xfId="11"/>
    <cellStyle name="40% - Colore 6" xfId="12"/>
    <cellStyle name="60% - Colore 1" xfId="13"/>
    <cellStyle name="60% - Colore 2" xfId="14"/>
    <cellStyle name="60% - Colore 3" xfId="15"/>
    <cellStyle name="60% - Colore 4" xfId="16"/>
    <cellStyle name="60% - Colore 5" xfId="17"/>
    <cellStyle name="60% - Colore 6" xfId="18"/>
    <cellStyle name="Calcolo" xfId="19"/>
    <cellStyle name="Cella collegata" xfId="20"/>
    <cellStyle name="Cella da controllare" xfId="21"/>
    <cellStyle name="Colore 1" xfId="22"/>
    <cellStyle name="Colore 2" xfId="23"/>
    <cellStyle name="Colore 3" xfId="24"/>
    <cellStyle name="Colore 4" xfId="25"/>
    <cellStyle name="Colore 5" xfId="26"/>
    <cellStyle name="Colore 6" xfId="27"/>
    <cellStyle name="Comma 2" xfId="28"/>
    <cellStyle name="Input" xfId="29"/>
    <cellStyle name="Neutrale" xfId="30"/>
    <cellStyle name="Normal 2" xfId="31"/>
    <cellStyle name="Normale" xfId="0" builtinId="0"/>
    <cellStyle name="Normale 2" xfId="32"/>
    <cellStyle name="Normale 2 2" xfId="33"/>
    <cellStyle name="Normale 3" xfId="34"/>
    <cellStyle name="Normale 4" xfId="35"/>
    <cellStyle name="Normale 4 2" xfId="36"/>
    <cellStyle name="Normale 4 3" xfId="37"/>
    <cellStyle name="Nota" xfId="38"/>
    <cellStyle name="Output" xfId="39"/>
    <cellStyle name="Testo avviso" xfId="40"/>
    <cellStyle name="Testo descrittivo" xfId="41"/>
    <cellStyle name="Titolo" xfId="42"/>
    <cellStyle name="Titolo 1" xfId="43"/>
    <cellStyle name="Titolo 2" xfId="44"/>
    <cellStyle name="Titolo 3" xfId="45"/>
    <cellStyle name="Titolo 4" xfId="46"/>
    <cellStyle name="Totale" xfId="47"/>
    <cellStyle name="Valore non valido" xfId="48"/>
    <cellStyle name="Valore valido" xfId="4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1"/>
  <sheetViews>
    <sheetView tabSelected="1" topLeftCell="F1" zoomScaleSheetLayoutView="75" workbookViewId="0">
      <selection activeCell="I128" sqref="I128"/>
    </sheetView>
  </sheetViews>
  <sheetFormatPr defaultColWidth="9.109375" defaultRowHeight="13.8" x14ac:dyDescent="0.25"/>
  <cols>
    <col min="1" max="1" width="6.6640625" style="49" bestFit="1" customWidth="1"/>
    <col min="2" max="2" width="6.109375" style="34" bestFit="1" customWidth="1"/>
    <col min="3" max="3" width="5.5546875" style="34" bestFit="1" customWidth="1"/>
    <col min="4" max="4" width="61.6640625" style="38" bestFit="1" customWidth="1"/>
    <col min="5" max="13" width="15.6640625" style="39" customWidth="1"/>
    <col min="14" max="14" width="15.109375" style="161" bestFit="1" customWidth="1"/>
    <col min="15" max="19" width="14.6640625" style="39" customWidth="1"/>
    <col min="20" max="16384" width="9.109375" style="36"/>
  </cols>
  <sheetData>
    <row r="1" spans="1:20" s="33" customFormat="1" ht="35.25" customHeight="1" thickBot="1" x14ac:dyDescent="0.35">
      <c r="A1" s="166" t="s">
        <v>220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</row>
    <row r="2" spans="1:20" s="33" customFormat="1" ht="21" customHeight="1" thickBot="1" x14ac:dyDescent="0.35">
      <c r="A2" s="125"/>
      <c r="B2" s="126"/>
      <c r="C2" s="127"/>
      <c r="D2" s="167" t="s">
        <v>252</v>
      </c>
      <c r="E2" s="168"/>
      <c r="F2" s="168"/>
      <c r="G2" s="168"/>
      <c r="H2" s="169"/>
      <c r="I2" s="11"/>
      <c r="J2" s="167" t="s">
        <v>1</v>
      </c>
      <c r="K2" s="168"/>
      <c r="L2" s="168"/>
      <c r="M2" s="168"/>
      <c r="N2" s="168"/>
      <c r="O2" s="168"/>
      <c r="P2" s="169"/>
      <c r="Q2" s="11"/>
      <c r="R2" s="11"/>
      <c r="S2" s="12"/>
    </row>
    <row r="3" spans="1:20" s="33" customFormat="1" ht="12" customHeight="1" thickBot="1" x14ac:dyDescent="0.35">
      <c r="A3" s="125"/>
      <c r="B3" s="126"/>
      <c r="C3" s="127"/>
      <c r="D3" s="24"/>
      <c r="E3" s="13"/>
      <c r="F3" s="13"/>
      <c r="G3" s="13"/>
      <c r="H3" s="17"/>
      <c r="I3" s="11"/>
      <c r="J3" s="25"/>
      <c r="K3" s="26"/>
      <c r="L3" s="26"/>
      <c r="M3" s="26"/>
      <c r="N3" s="154"/>
      <c r="O3" s="27"/>
      <c r="P3" s="28"/>
      <c r="Q3" s="11"/>
      <c r="R3" s="11"/>
      <c r="S3" s="12"/>
    </row>
    <row r="4" spans="1:20" s="33" customFormat="1" ht="27.75" customHeight="1" thickBot="1" x14ac:dyDescent="0.35">
      <c r="A4" s="125"/>
      <c r="B4" s="126"/>
      <c r="C4" s="127"/>
      <c r="D4" s="90" t="s">
        <v>2</v>
      </c>
      <c r="E4" s="51">
        <v>120</v>
      </c>
      <c r="F4" s="29" t="s">
        <v>240</v>
      </c>
      <c r="G4" s="135">
        <v>120908</v>
      </c>
      <c r="H4" s="170"/>
      <c r="I4" s="11"/>
      <c r="J4" s="14" t="s">
        <v>3</v>
      </c>
      <c r="K4" s="15"/>
      <c r="L4" s="16"/>
      <c r="M4" s="16"/>
      <c r="N4" s="155"/>
      <c r="O4" s="52">
        <v>2020</v>
      </c>
      <c r="P4" s="17"/>
      <c r="Q4" s="11"/>
      <c r="R4" s="11"/>
      <c r="S4" s="12"/>
    </row>
    <row r="5" spans="1:20" s="33" customFormat="1" ht="12" customHeight="1" thickBot="1" x14ac:dyDescent="0.35">
      <c r="A5" s="125"/>
      <c r="B5" s="126"/>
      <c r="C5" s="127"/>
      <c r="D5" s="18"/>
      <c r="E5" s="91"/>
      <c r="F5" s="91"/>
      <c r="G5" s="91"/>
      <c r="H5" s="171"/>
      <c r="I5" s="11"/>
      <c r="J5" s="21"/>
      <c r="K5" s="22"/>
      <c r="L5" s="19"/>
      <c r="M5" s="19"/>
      <c r="N5" s="156"/>
      <c r="O5" s="19"/>
      <c r="P5" s="20"/>
      <c r="Q5" s="11"/>
      <c r="R5" s="11"/>
      <c r="S5" s="12"/>
    </row>
    <row r="6" spans="1:20" s="33" customFormat="1" ht="14.4" thickBot="1" x14ac:dyDescent="0.35">
      <c r="A6" s="47"/>
      <c r="B6" s="23"/>
      <c r="C6" s="23"/>
      <c r="D6" s="11"/>
      <c r="E6" s="11"/>
      <c r="F6" s="11"/>
      <c r="G6" s="11"/>
      <c r="H6" s="11"/>
      <c r="I6" s="11"/>
      <c r="J6" s="11"/>
      <c r="K6" s="11"/>
      <c r="L6" s="11"/>
      <c r="M6" s="11"/>
      <c r="N6" s="157"/>
      <c r="O6" s="11"/>
      <c r="P6" s="11"/>
      <c r="Q6" s="11"/>
      <c r="R6" s="11"/>
      <c r="S6" s="11"/>
    </row>
    <row r="7" spans="1:20" s="33" customFormat="1" ht="19.5" customHeight="1" thickBot="1" x14ac:dyDescent="0.35">
      <c r="A7" s="186"/>
      <c r="B7" s="188"/>
      <c r="C7" s="188"/>
      <c r="D7" s="172" t="s">
        <v>4</v>
      </c>
      <c r="E7" s="174" t="s">
        <v>5</v>
      </c>
      <c r="F7" s="175"/>
      <c r="G7" s="174" t="s">
        <v>6</v>
      </c>
      <c r="H7" s="175"/>
      <c r="I7" s="175"/>
      <c r="J7" s="174" t="s">
        <v>20</v>
      </c>
      <c r="K7" s="175"/>
      <c r="L7" s="175"/>
      <c r="M7" s="175"/>
      <c r="N7" s="158"/>
      <c r="O7" s="176" t="s">
        <v>7</v>
      </c>
      <c r="P7" s="176" t="s">
        <v>218</v>
      </c>
      <c r="Q7" s="179" t="s">
        <v>8</v>
      </c>
      <c r="R7" s="176" t="s">
        <v>219</v>
      </c>
      <c r="S7" s="181" t="s">
        <v>9</v>
      </c>
    </row>
    <row r="8" spans="1:20" s="35" customFormat="1" ht="69" customHeight="1" thickBot="1" x14ac:dyDescent="0.3">
      <c r="A8" s="187"/>
      <c r="B8" s="189"/>
      <c r="C8" s="189"/>
      <c r="D8" s="173"/>
      <c r="E8" s="30" t="s">
        <v>10</v>
      </c>
      <c r="F8" s="31" t="s">
        <v>11</v>
      </c>
      <c r="G8" s="31" t="s">
        <v>12</v>
      </c>
      <c r="H8" s="31" t="s">
        <v>249</v>
      </c>
      <c r="I8" s="32" t="s">
        <v>13</v>
      </c>
      <c r="J8" s="31" t="s">
        <v>247</v>
      </c>
      <c r="K8" s="31" t="s">
        <v>238</v>
      </c>
      <c r="L8" s="31" t="s">
        <v>239</v>
      </c>
      <c r="M8" s="31" t="s">
        <v>248</v>
      </c>
      <c r="N8" s="153" t="s">
        <v>256</v>
      </c>
      <c r="O8" s="177"/>
      <c r="P8" s="177"/>
      <c r="Q8" s="180"/>
      <c r="R8" s="177"/>
      <c r="S8" s="182"/>
    </row>
    <row r="9" spans="1:20" ht="23.25" customHeight="1" x14ac:dyDescent="0.25">
      <c r="A9" s="183" t="s">
        <v>29</v>
      </c>
      <c r="B9" s="183"/>
      <c r="C9" s="183"/>
      <c r="D9" s="184"/>
      <c r="E9" s="184"/>
      <c r="F9" s="184"/>
      <c r="G9" s="184"/>
      <c r="H9" s="184"/>
      <c r="I9" s="184"/>
      <c r="J9" s="183"/>
      <c r="K9" s="183"/>
      <c r="L9" s="183"/>
      <c r="M9" s="183"/>
      <c r="N9" s="183"/>
      <c r="O9" s="184"/>
      <c r="P9" s="184"/>
      <c r="Q9" s="184"/>
      <c r="R9" s="184"/>
      <c r="S9" s="184"/>
    </row>
    <row r="10" spans="1:20" s="37" customFormat="1" ht="30.75" customHeight="1" x14ac:dyDescent="0.25">
      <c r="A10" s="94" t="s">
        <v>39</v>
      </c>
      <c r="B10" s="95"/>
      <c r="C10" s="96"/>
      <c r="D10" s="44" t="s">
        <v>40</v>
      </c>
      <c r="E10" s="139">
        <f>SUM(E11:E12)</f>
        <v>5355777.4000000004</v>
      </c>
      <c r="F10" s="139">
        <f t="shared" ref="F10:R10" si="0">SUM(F11:F12)</f>
        <v>4336</v>
      </c>
      <c r="G10" s="139">
        <f t="shared" si="0"/>
        <v>0</v>
      </c>
      <c r="H10" s="139">
        <f t="shared" si="0"/>
        <v>734490.12</v>
      </c>
      <c r="I10" s="139">
        <f t="shared" si="0"/>
        <v>258872.64</v>
      </c>
      <c r="J10" s="139">
        <f t="shared" si="0"/>
        <v>2474258.33</v>
      </c>
      <c r="K10" s="139">
        <f t="shared" si="0"/>
        <v>4763.1855286476966</v>
      </c>
      <c r="L10" s="139">
        <f t="shared" si="0"/>
        <v>156957.5330632331</v>
      </c>
      <c r="M10" s="139">
        <f t="shared" si="0"/>
        <v>119986.16</v>
      </c>
      <c r="N10" s="148">
        <f>SUM(N11:N12)</f>
        <v>0</v>
      </c>
      <c r="O10" s="139">
        <f t="shared" si="0"/>
        <v>91525.18</v>
      </c>
      <c r="P10" s="139">
        <f t="shared" si="0"/>
        <v>15118.28</v>
      </c>
      <c r="Q10" s="139">
        <f t="shared" si="0"/>
        <v>0</v>
      </c>
      <c r="R10" s="139">
        <f t="shared" si="0"/>
        <v>0</v>
      </c>
      <c r="S10" s="138">
        <f>SUM(E10:R10)</f>
        <v>9216084.8285918795</v>
      </c>
      <c r="T10" s="40"/>
    </row>
    <row r="11" spans="1:20" s="37" customFormat="1" x14ac:dyDescent="0.25">
      <c r="A11" s="94"/>
      <c r="B11" s="95" t="s">
        <v>41</v>
      </c>
      <c r="C11" s="96"/>
      <c r="D11" s="92" t="s">
        <v>42</v>
      </c>
      <c r="E11" s="134">
        <v>0</v>
      </c>
      <c r="F11" s="134">
        <v>0</v>
      </c>
      <c r="G11" s="134">
        <v>0</v>
      </c>
      <c r="H11" s="134">
        <v>0</v>
      </c>
      <c r="I11" s="134">
        <v>0</v>
      </c>
      <c r="J11" s="134">
        <v>0</v>
      </c>
      <c r="K11" s="134">
        <v>0</v>
      </c>
      <c r="L11" s="134">
        <v>0</v>
      </c>
      <c r="M11" s="134">
        <v>0</v>
      </c>
      <c r="N11" s="159">
        <v>0</v>
      </c>
      <c r="O11" s="134">
        <v>0</v>
      </c>
      <c r="P11" s="134">
        <v>0</v>
      </c>
      <c r="Q11" s="134">
        <v>0</v>
      </c>
      <c r="R11" s="134">
        <v>0</v>
      </c>
      <c r="S11" s="137">
        <f t="shared" ref="S11:S27" si="1">SUM(E11:R11)</f>
        <v>0</v>
      </c>
      <c r="T11" s="40"/>
    </row>
    <row r="12" spans="1:20" s="37" customFormat="1" ht="24" x14ac:dyDescent="0.25">
      <c r="A12" s="94"/>
      <c r="B12" s="95" t="s">
        <v>43</v>
      </c>
      <c r="C12" s="96"/>
      <c r="D12" s="92" t="s">
        <v>44</v>
      </c>
      <c r="E12" s="134">
        <v>5355777.4000000004</v>
      </c>
      <c r="F12" s="134">
        <v>4336</v>
      </c>
      <c r="G12" s="134">
        <v>0</v>
      </c>
      <c r="H12" s="134">
        <v>734490.12</v>
      </c>
      <c r="I12" s="134">
        <v>258872.64</v>
      </c>
      <c r="J12" s="134">
        <v>2474258.33</v>
      </c>
      <c r="K12" s="134">
        <v>4763.1855286476966</v>
      </c>
      <c r="L12" s="134">
        <v>156957.5330632331</v>
      </c>
      <c r="M12" s="134">
        <v>119986.16</v>
      </c>
      <c r="N12" s="159">
        <v>0</v>
      </c>
      <c r="O12" s="134">
        <v>91525.18</v>
      </c>
      <c r="P12" s="134">
        <v>15118.28</v>
      </c>
      <c r="Q12" s="134">
        <v>0</v>
      </c>
      <c r="R12" s="134">
        <v>0</v>
      </c>
      <c r="S12" s="137">
        <f t="shared" si="1"/>
        <v>9216084.8285918795</v>
      </c>
      <c r="T12" s="40"/>
    </row>
    <row r="13" spans="1:20" s="37" customFormat="1" ht="30.75" customHeight="1" x14ac:dyDescent="0.25">
      <c r="A13" s="94" t="s">
        <v>45</v>
      </c>
      <c r="B13" s="95"/>
      <c r="C13" s="96"/>
      <c r="D13" s="44" t="s">
        <v>46</v>
      </c>
      <c r="E13" s="134">
        <v>0</v>
      </c>
      <c r="F13" s="134">
        <v>0</v>
      </c>
      <c r="G13" s="134">
        <v>0</v>
      </c>
      <c r="H13" s="134">
        <v>0</v>
      </c>
      <c r="I13" s="134">
        <v>0</v>
      </c>
      <c r="J13" s="134">
        <v>0</v>
      </c>
      <c r="K13" s="134">
        <v>0</v>
      </c>
      <c r="L13" s="134">
        <v>0</v>
      </c>
      <c r="M13" s="134">
        <v>0</v>
      </c>
      <c r="N13" s="159">
        <v>0</v>
      </c>
      <c r="O13" s="134">
        <v>0</v>
      </c>
      <c r="P13" s="134">
        <v>0</v>
      </c>
      <c r="Q13" s="134">
        <v>0</v>
      </c>
      <c r="R13" s="134">
        <v>0</v>
      </c>
      <c r="S13" s="137">
        <f t="shared" si="1"/>
        <v>0</v>
      </c>
      <c r="T13" s="40"/>
    </row>
    <row r="14" spans="1:20" s="37" customFormat="1" ht="27.6" x14ac:dyDescent="0.25">
      <c r="A14" s="94" t="s">
        <v>47</v>
      </c>
      <c r="B14" s="96"/>
      <c r="C14" s="96"/>
      <c r="D14" s="44" t="s">
        <v>48</v>
      </c>
      <c r="E14" s="134">
        <v>1141.9100000000001</v>
      </c>
      <c r="F14" s="134">
        <v>1269.27</v>
      </c>
      <c r="G14" s="134">
        <v>0</v>
      </c>
      <c r="H14" s="134">
        <v>142101.56</v>
      </c>
      <c r="I14" s="134">
        <v>185487.95</v>
      </c>
      <c r="J14" s="134">
        <v>340797.93</v>
      </c>
      <c r="K14" s="134">
        <v>940</v>
      </c>
      <c r="L14" s="134">
        <v>0</v>
      </c>
      <c r="M14" s="134">
        <v>206173.19</v>
      </c>
      <c r="N14" s="159">
        <v>0</v>
      </c>
      <c r="O14" s="134">
        <v>79339.16</v>
      </c>
      <c r="P14" s="134">
        <v>4107.18</v>
      </c>
      <c r="Q14" s="134">
        <v>258772.48000000001</v>
      </c>
      <c r="R14" s="134">
        <v>1840.23</v>
      </c>
      <c r="S14" s="137">
        <f t="shared" si="1"/>
        <v>1221970.8600000001</v>
      </c>
      <c r="T14" s="40"/>
    </row>
    <row r="15" spans="1:20" s="37" customFormat="1" x14ac:dyDescent="0.25">
      <c r="A15" s="94" t="s">
        <v>49</v>
      </c>
      <c r="B15" s="96"/>
      <c r="C15" s="96"/>
      <c r="D15" s="44" t="s">
        <v>50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59">
        <v>0</v>
      </c>
      <c r="O15" s="134">
        <v>0</v>
      </c>
      <c r="P15" s="134">
        <v>0</v>
      </c>
      <c r="Q15" s="134">
        <v>0</v>
      </c>
      <c r="R15" s="134">
        <v>0</v>
      </c>
      <c r="S15" s="137">
        <f t="shared" si="1"/>
        <v>0</v>
      </c>
      <c r="T15" s="40"/>
    </row>
    <row r="16" spans="1:20" s="37" customFormat="1" x14ac:dyDescent="0.25">
      <c r="A16" s="94" t="s">
        <v>51</v>
      </c>
      <c r="B16" s="96"/>
      <c r="C16" s="96"/>
      <c r="D16" s="44" t="s">
        <v>52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59">
        <v>0</v>
      </c>
      <c r="O16" s="134">
        <v>0</v>
      </c>
      <c r="P16" s="134">
        <v>0</v>
      </c>
      <c r="Q16" s="134">
        <v>0</v>
      </c>
      <c r="R16" s="134">
        <v>0</v>
      </c>
      <c r="S16" s="137">
        <f t="shared" si="1"/>
        <v>0</v>
      </c>
      <c r="T16" s="40"/>
    </row>
    <row r="17" spans="1:20" s="37" customFormat="1" ht="41.4" x14ac:dyDescent="0.25">
      <c r="A17" s="94" t="s">
        <v>53</v>
      </c>
      <c r="B17" s="95"/>
      <c r="C17" s="97"/>
      <c r="D17" s="44" t="s">
        <v>54</v>
      </c>
      <c r="E17" s="139">
        <f>SUM(E18,E22)</f>
        <v>0</v>
      </c>
      <c r="F17" s="139">
        <f t="shared" ref="F17:Q17" si="2">SUM(F18,F22)</f>
        <v>0</v>
      </c>
      <c r="G17" s="139">
        <f t="shared" si="2"/>
        <v>0</v>
      </c>
      <c r="H17" s="139">
        <f t="shared" si="2"/>
        <v>0</v>
      </c>
      <c r="I17" s="139">
        <f t="shared" si="2"/>
        <v>0</v>
      </c>
      <c r="J17" s="139">
        <f t="shared" si="2"/>
        <v>0</v>
      </c>
      <c r="K17" s="139">
        <f t="shared" si="2"/>
        <v>0</v>
      </c>
      <c r="L17" s="139">
        <f t="shared" si="2"/>
        <v>0</v>
      </c>
      <c r="M17" s="139">
        <f t="shared" si="2"/>
        <v>0</v>
      </c>
      <c r="N17" s="148">
        <f>SUM(N18,N22)</f>
        <v>0</v>
      </c>
      <c r="O17" s="139">
        <f t="shared" si="2"/>
        <v>0</v>
      </c>
      <c r="P17" s="139">
        <f>SUM(P18,P22)</f>
        <v>0</v>
      </c>
      <c r="Q17" s="139">
        <f t="shared" si="2"/>
        <v>0</v>
      </c>
      <c r="R17" s="139">
        <f>SUM(R18,R22)</f>
        <v>0</v>
      </c>
      <c r="S17" s="138">
        <f t="shared" si="1"/>
        <v>0</v>
      </c>
      <c r="T17" s="40"/>
    </row>
    <row r="18" spans="1:20" s="37" customFormat="1" x14ac:dyDescent="0.25">
      <c r="A18" s="94"/>
      <c r="B18" s="95" t="s">
        <v>55</v>
      </c>
      <c r="C18" s="97"/>
      <c r="D18" s="92" t="s">
        <v>211</v>
      </c>
      <c r="E18" s="140">
        <f>SUM(E19:E21)</f>
        <v>0</v>
      </c>
      <c r="F18" s="140">
        <f t="shared" ref="F18:Q18" si="3">SUM(F19:F21)</f>
        <v>0</v>
      </c>
      <c r="G18" s="140">
        <f t="shared" si="3"/>
        <v>0</v>
      </c>
      <c r="H18" s="140">
        <f t="shared" si="3"/>
        <v>0</v>
      </c>
      <c r="I18" s="140">
        <f t="shared" si="3"/>
        <v>0</v>
      </c>
      <c r="J18" s="140">
        <f t="shared" si="3"/>
        <v>0</v>
      </c>
      <c r="K18" s="140">
        <f t="shared" si="3"/>
        <v>0</v>
      </c>
      <c r="L18" s="140">
        <f t="shared" si="3"/>
        <v>0</v>
      </c>
      <c r="M18" s="140">
        <f t="shared" si="3"/>
        <v>0</v>
      </c>
      <c r="N18" s="149">
        <f>SUM(N19:N21)</f>
        <v>0</v>
      </c>
      <c r="O18" s="140">
        <f t="shared" si="3"/>
        <v>0</v>
      </c>
      <c r="P18" s="140">
        <f t="shared" si="3"/>
        <v>0</v>
      </c>
      <c r="Q18" s="140">
        <f t="shared" si="3"/>
        <v>0</v>
      </c>
      <c r="R18" s="140">
        <f>SUM(R19:R21)</f>
        <v>0</v>
      </c>
      <c r="S18" s="138">
        <f t="shared" si="1"/>
        <v>0</v>
      </c>
      <c r="T18" s="40"/>
    </row>
    <row r="19" spans="1:20" s="37" customFormat="1" x14ac:dyDescent="0.25">
      <c r="A19" s="94"/>
      <c r="B19" s="95"/>
      <c r="C19" s="97" t="s">
        <v>56</v>
      </c>
      <c r="D19" s="131" t="s">
        <v>57</v>
      </c>
      <c r="E19" s="134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59">
        <v>0</v>
      </c>
      <c r="O19" s="134">
        <v>0</v>
      </c>
      <c r="P19" s="134">
        <v>0</v>
      </c>
      <c r="Q19" s="134">
        <v>0</v>
      </c>
      <c r="R19" s="134">
        <v>0</v>
      </c>
      <c r="S19" s="137">
        <f t="shared" si="1"/>
        <v>0</v>
      </c>
      <c r="T19" s="40"/>
    </row>
    <row r="20" spans="1:20" s="37" customFormat="1" x14ac:dyDescent="0.25">
      <c r="A20" s="94"/>
      <c r="B20" s="95"/>
      <c r="C20" s="97" t="s">
        <v>58</v>
      </c>
      <c r="D20" s="131" t="s">
        <v>59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59">
        <v>0</v>
      </c>
      <c r="O20" s="134">
        <v>0</v>
      </c>
      <c r="P20" s="134">
        <v>0</v>
      </c>
      <c r="Q20" s="134">
        <v>0</v>
      </c>
      <c r="R20" s="134">
        <v>0</v>
      </c>
      <c r="S20" s="137">
        <f t="shared" si="1"/>
        <v>0</v>
      </c>
      <c r="T20" s="40"/>
    </row>
    <row r="21" spans="1:20" s="37" customFormat="1" x14ac:dyDescent="0.25">
      <c r="A21" s="94"/>
      <c r="B21" s="95"/>
      <c r="C21" s="97" t="s">
        <v>60</v>
      </c>
      <c r="D21" s="131" t="s">
        <v>61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59">
        <v>0</v>
      </c>
      <c r="O21" s="134">
        <v>0</v>
      </c>
      <c r="P21" s="134">
        <v>0</v>
      </c>
      <c r="Q21" s="134">
        <v>0</v>
      </c>
      <c r="R21" s="134">
        <v>0</v>
      </c>
      <c r="S21" s="137">
        <f t="shared" si="1"/>
        <v>0</v>
      </c>
      <c r="T21" s="40"/>
    </row>
    <row r="22" spans="1:20" s="37" customFormat="1" ht="24" x14ac:dyDescent="0.25">
      <c r="A22" s="94"/>
      <c r="B22" s="95" t="s">
        <v>62</v>
      </c>
      <c r="C22" s="97"/>
      <c r="D22" s="92" t="s">
        <v>63</v>
      </c>
      <c r="E22" s="140">
        <f>SUM(E23,E24)</f>
        <v>0</v>
      </c>
      <c r="F22" s="140">
        <f t="shared" ref="F22:Q22" si="4">SUM(F23,F24)</f>
        <v>0</v>
      </c>
      <c r="G22" s="140">
        <f t="shared" si="4"/>
        <v>0</v>
      </c>
      <c r="H22" s="140">
        <f t="shared" si="4"/>
        <v>0</v>
      </c>
      <c r="I22" s="140">
        <f t="shared" si="4"/>
        <v>0</v>
      </c>
      <c r="J22" s="140">
        <f t="shared" si="4"/>
        <v>0</v>
      </c>
      <c r="K22" s="140">
        <f t="shared" si="4"/>
        <v>0</v>
      </c>
      <c r="L22" s="140">
        <f t="shared" si="4"/>
        <v>0</v>
      </c>
      <c r="M22" s="140">
        <f t="shared" si="4"/>
        <v>0</v>
      </c>
      <c r="N22" s="149">
        <f t="shared" si="4"/>
        <v>0</v>
      </c>
      <c r="O22" s="140">
        <f t="shared" si="4"/>
        <v>0</v>
      </c>
      <c r="P22" s="140">
        <f t="shared" si="4"/>
        <v>0</v>
      </c>
      <c r="Q22" s="140">
        <f t="shared" si="4"/>
        <v>0</v>
      </c>
      <c r="R22" s="140">
        <f>SUM(R23,R24)</f>
        <v>0</v>
      </c>
      <c r="S22" s="138">
        <f t="shared" si="1"/>
        <v>0</v>
      </c>
      <c r="T22" s="40"/>
    </row>
    <row r="23" spans="1:20" s="37" customFormat="1" x14ac:dyDescent="0.25">
      <c r="A23" s="98"/>
      <c r="B23" s="95"/>
      <c r="C23" s="97" t="s">
        <v>185</v>
      </c>
      <c r="D23" s="131" t="s">
        <v>190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59">
        <v>0</v>
      </c>
      <c r="O23" s="134">
        <v>0</v>
      </c>
      <c r="P23" s="134">
        <v>0</v>
      </c>
      <c r="Q23" s="134">
        <v>0</v>
      </c>
      <c r="R23" s="134">
        <v>0</v>
      </c>
      <c r="S23" s="137">
        <f t="shared" si="1"/>
        <v>0</v>
      </c>
      <c r="T23" s="40"/>
    </row>
    <row r="24" spans="1:20" s="37" customFormat="1" x14ac:dyDescent="0.25">
      <c r="A24" s="98"/>
      <c r="B24" s="95"/>
      <c r="C24" s="97" t="s">
        <v>187</v>
      </c>
      <c r="D24" s="131" t="s">
        <v>186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59">
        <v>0</v>
      </c>
      <c r="O24" s="134">
        <v>0</v>
      </c>
      <c r="P24" s="134">
        <v>0</v>
      </c>
      <c r="Q24" s="134">
        <v>0</v>
      </c>
      <c r="R24" s="134">
        <v>0</v>
      </c>
      <c r="S24" s="137">
        <f t="shared" si="1"/>
        <v>0</v>
      </c>
      <c r="T24" s="40"/>
    </row>
    <row r="25" spans="1:20" ht="20.100000000000001" customHeight="1" x14ac:dyDescent="0.25">
      <c r="A25" s="94" t="s">
        <v>64</v>
      </c>
      <c r="B25" s="96"/>
      <c r="C25" s="96"/>
      <c r="D25" s="44" t="s">
        <v>65</v>
      </c>
      <c r="E25" s="134"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59">
        <v>0</v>
      </c>
      <c r="O25" s="134">
        <v>0</v>
      </c>
      <c r="P25" s="134">
        <v>0</v>
      </c>
      <c r="Q25" s="134">
        <v>0</v>
      </c>
      <c r="R25" s="134">
        <v>0</v>
      </c>
      <c r="S25" s="137">
        <f t="shared" si="1"/>
        <v>0</v>
      </c>
      <c r="T25" s="41"/>
    </row>
    <row r="26" spans="1:20" ht="20.100000000000001" customHeight="1" x14ac:dyDescent="0.25">
      <c r="A26" s="94" t="s">
        <v>188</v>
      </c>
      <c r="B26" s="96"/>
      <c r="C26" s="96"/>
      <c r="D26" s="44" t="s">
        <v>189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59">
        <v>0</v>
      </c>
      <c r="O26" s="134">
        <v>0</v>
      </c>
      <c r="P26" s="134">
        <v>0</v>
      </c>
      <c r="Q26" s="134">
        <v>0</v>
      </c>
      <c r="R26" s="134">
        <v>0</v>
      </c>
      <c r="S26" s="137">
        <f t="shared" si="1"/>
        <v>0</v>
      </c>
      <c r="T26" s="41"/>
    </row>
    <row r="27" spans="1:20" s="39" customFormat="1" ht="24.9" customHeight="1" x14ac:dyDescent="0.25">
      <c r="A27" s="128">
        <v>19999</v>
      </c>
      <c r="B27" s="124"/>
      <c r="C27" s="123"/>
      <c r="D27" s="129" t="s">
        <v>221</v>
      </c>
      <c r="E27" s="137">
        <f>SUM(E10,E13,E14,E15,E16,E17,E25,E26)</f>
        <v>5356919.3100000005</v>
      </c>
      <c r="F27" s="137">
        <f t="shared" ref="F27:R27" si="5">SUM(F10,F13,F14,F15,F16,F17,F25,F26)</f>
        <v>5605.27</v>
      </c>
      <c r="G27" s="137">
        <f t="shared" si="5"/>
        <v>0</v>
      </c>
      <c r="H27" s="137">
        <f t="shared" si="5"/>
        <v>876591.67999999993</v>
      </c>
      <c r="I27" s="137">
        <f t="shared" si="5"/>
        <v>444360.59</v>
      </c>
      <c r="J27" s="137">
        <f t="shared" si="5"/>
        <v>2815056.2600000002</v>
      </c>
      <c r="K27" s="137">
        <f t="shared" si="5"/>
        <v>5703.1855286476966</v>
      </c>
      <c r="L27" s="137">
        <f t="shared" si="5"/>
        <v>156957.5330632331</v>
      </c>
      <c r="M27" s="137">
        <f t="shared" si="5"/>
        <v>326159.34999999998</v>
      </c>
      <c r="N27" s="148">
        <f>SUM(N10,N13,N14,N15,N16,N17,N25,N26)</f>
        <v>0</v>
      </c>
      <c r="O27" s="137">
        <f t="shared" si="5"/>
        <v>170864.34</v>
      </c>
      <c r="P27" s="137">
        <f t="shared" si="5"/>
        <v>19225.46</v>
      </c>
      <c r="Q27" s="137">
        <f t="shared" si="5"/>
        <v>258772.48000000001</v>
      </c>
      <c r="R27" s="137">
        <f t="shared" si="5"/>
        <v>1840.23</v>
      </c>
      <c r="S27" s="137">
        <f t="shared" si="1"/>
        <v>10438055.688591881</v>
      </c>
      <c r="T27" s="108"/>
    </row>
    <row r="28" spans="1:20" ht="20.100000000000001" customHeight="1" x14ac:dyDescent="0.25">
      <c r="A28" s="185" t="s">
        <v>30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41"/>
    </row>
    <row r="29" spans="1:20" ht="20.100000000000001" customHeight="1" x14ac:dyDescent="0.25">
      <c r="A29" s="93" t="s">
        <v>66</v>
      </c>
      <c r="B29" s="96"/>
      <c r="C29" s="96"/>
      <c r="D29" s="44" t="s">
        <v>21</v>
      </c>
      <c r="E29" s="141">
        <f>SUM(E30,E37,E43)</f>
        <v>0</v>
      </c>
      <c r="F29" s="141">
        <f t="shared" ref="F29:R29" si="6">SUM(F30,F37,F43)</f>
        <v>0</v>
      </c>
      <c r="G29" s="141">
        <f t="shared" si="6"/>
        <v>0</v>
      </c>
      <c r="H29" s="141">
        <f t="shared" si="6"/>
        <v>0</v>
      </c>
      <c r="I29" s="141">
        <f t="shared" si="6"/>
        <v>0</v>
      </c>
      <c r="J29" s="141">
        <f t="shared" si="6"/>
        <v>0</v>
      </c>
      <c r="K29" s="141">
        <f t="shared" si="6"/>
        <v>0</v>
      </c>
      <c r="L29" s="141">
        <f t="shared" si="6"/>
        <v>0</v>
      </c>
      <c r="M29" s="141">
        <f t="shared" si="6"/>
        <v>0</v>
      </c>
      <c r="N29" s="150">
        <f>SUM(N30,N37,N43)</f>
        <v>0</v>
      </c>
      <c r="O29" s="141">
        <f t="shared" si="6"/>
        <v>0</v>
      </c>
      <c r="P29" s="141">
        <f t="shared" si="6"/>
        <v>0</v>
      </c>
      <c r="Q29" s="141">
        <f t="shared" si="6"/>
        <v>0</v>
      </c>
      <c r="R29" s="141">
        <f t="shared" si="6"/>
        <v>0</v>
      </c>
      <c r="S29" s="138">
        <f t="shared" ref="S29:S42" si="7">SUM(E29:R29)</f>
        <v>0</v>
      </c>
      <c r="T29" s="41"/>
    </row>
    <row r="30" spans="1:20" ht="20.100000000000001" customHeight="1" x14ac:dyDescent="0.25">
      <c r="A30" s="99"/>
      <c r="B30" s="95" t="s">
        <v>67</v>
      </c>
      <c r="C30" s="97"/>
      <c r="D30" s="92" t="s">
        <v>23</v>
      </c>
      <c r="E30" s="142">
        <f>SUM(E31:E36)</f>
        <v>0</v>
      </c>
      <c r="F30" s="142">
        <f t="shared" ref="F30:R30" si="8">SUM(F31:F36)</f>
        <v>0</v>
      </c>
      <c r="G30" s="142">
        <f t="shared" si="8"/>
        <v>0</v>
      </c>
      <c r="H30" s="142">
        <f t="shared" si="8"/>
        <v>0</v>
      </c>
      <c r="I30" s="142">
        <f t="shared" si="8"/>
        <v>0</v>
      </c>
      <c r="J30" s="142">
        <f t="shared" si="8"/>
        <v>0</v>
      </c>
      <c r="K30" s="142">
        <f t="shared" si="8"/>
        <v>0</v>
      </c>
      <c r="L30" s="142">
        <f t="shared" si="8"/>
        <v>0</v>
      </c>
      <c r="M30" s="142">
        <f t="shared" si="8"/>
        <v>0</v>
      </c>
      <c r="N30" s="151">
        <f>SUM(N31:N36)</f>
        <v>0</v>
      </c>
      <c r="O30" s="142">
        <f t="shared" si="8"/>
        <v>0</v>
      </c>
      <c r="P30" s="142">
        <f t="shared" si="8"/>
        <v>0</v>
      </c>
      <c r="Q30" s="142">
        <f t="shared" si="8"/>
        <v>0</v>
      </c>
      <c r="R30" s="142">
        <f t="shared" si="8"/>
        <v>0</v>
      </c>
      <c r="S30" s="138">
        <f t="shared" si="7"/>
        <v>0</v>
      </c>
      <c r="T30" s="41"/>
    </row>
    <row r="31" spans="1:20" x14ac:dyDescent="0.25">
      <c r="A31" s="98"/>
      <c r="B31" s="97"/>
      <c r="C31" s="97" t="s">
        <v>68</v>
      </c>
      <c r="D31" s="131" t="s">
        <v>69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59">
        <v>0</v>
      </c>
      <c r="O31" s="134">
        <v>0</v>
      </c>
      <c r="P31" s="134">
        <v>0</v>
      </c>
      <c r="Q31" s="134">
        <v>0</v>
      </c>
      <c r="R31" s="134">
        <v>0</v>
      </c>
      <c r="S31" s="143">
        <f t="shared" si="7"/>
        <v>0</v>
      </c>
      <c r="T31" s="41"/>
    </row>
    <row r="32" spans="1:20" x14ac:dyDescent="0.25">
      <c r="A32" s="98"/>
      <c r="B32" s="97"/>
      <c r="C32" s="97" t="s">
        <v>70</v>
      </c>
      <c r="D32" s="131" t="s">
        <v>71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59">
        <v>0</v>
      </c>
      <c r="O32" s="134">
        <v>0</v>
      </c>
      <c r="P32" s="134">
        <v>0</v>
      </c>
      <c r="Q32" s="134">
        <v>0</v>
      </c>
      <c r="R32" s="134">
        <v>0</v>
      </c>
      <c r="S32" s="143">
        <f t="shared" si="7"/>
        <v>0</v>
      </c>
      <c r="T32" s="41"/>
    </row>
    <row r="33" spans="1:20" x14ac:dyDescent="0.25">
      <c r="A33" s="98"/>
      <c r="B33" s="97"/>
      <c r="C33" s="97" t="s">
        <v>72</v>
      </c>
      <c r="D33" s="131" t="s">
        <v>74</v>
      </c>
      <c r="E33" s="134"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  <c r="N33" s="159">
        <v>0</v>
      </c>
      <c r="O33" s="134">
        <v>0</v>
      </c>
      <c r="P33" s="134">
        <v>0</v>
      </c>
      <c r="Q33" s="134">
        <v>0</v>
      </c>
      <c r="R33" s="134">
        <v>0</v>
      </c>
      <c r="S33" s="143">
        <f t="shared" si="7"/>
        <v>0</v>
      </c>
      <c r="T33" s="41"/>
    </row>
    <row r="34" spans="1:20" x14ac:dyDescent="0.25">
      <c r="A34" s="98"/>
      <c r="B34" s="97"/>
      <c r="C34" s="97" t="s">
        <v>73</v>
      </c>
      <c r="D34" s="131" t="s">
        <v>76</v>
      </c>
      <c r="E34" s="134"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59">
        <v>0</v>
      </c>
      <c r="O34" s="134">
        <v>0</v>
      </c>
      <c r="P34" s="134">
        <v>0</v>
      </c>
      <c r="Q34" s="134">
        <v>0</v>
      </c>
      <c r="R34" s="134">
        <v>0</v>
      </c>
      <c r="S34" s="143">
        <f t="shared" si="7"/>
        <v>0</v>
      </c>
      <c r="T34" s="41"/>
    </row>
    <row r="35" spans="1:20" x14ac:dyDescent="0.25">
      <c r="A35" s="98"/>
      <c r="B35" s="97"/>
      <c r="C35" s="97" t="s">
        <v>75</v>
      </c>
      <c r="D35" s="131" t="s">
        <v>254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59">
        <v>0</v>
      </c>
      <c r="O35" s="134">
        <v>0</v>
      </c>
      <c r="P35" s="134">
        <v>0</v>
      </c>
      <c r="Q35" s="134">
        <v>0</v>
      </c>
      <c r="R35" s="134">
        <v>0</v>
      </c>
      <c r="S35" s="143">
        <f t="shared" si="7"/>
        <v>0</v>
      </c>
      <c r="T35" s="41"/>
    </row>
    <row r="36" spans="1:20" x14ac:dyDescent="0.25">
      <c r="A36" s="98"/>
      <c r="B36" s="97"/>
      <c r="C36" s="97" t="s">
        <v>77</v>
      </c>
      <c r="D36" s="131" t="s">
        <v>196</v>
      </c>
      <c r="E36" s="134"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  <c r="N36" s="159">
        <v>0</v>
      </c>
      <c r="O36" s="134">
        <v>0</v>
      </c>
      <c r="P36" s="134">
        <v>0</v>
      </c>
      <c r="Q36" s="134">
        <v>0</v>
      </c>
      <c r="R36" s="134">
        <v>0</v>
      </c>
      <c r="S36" s="143">
        <f t="shared" si="7"/>
        <v>0</v>
      </c>
      <c r="T36" s="41"/>
    </row>
    <row r="37" spans="1:20" ht="20.100000000000001" customHeight="1" x14ac:dyDescent="0.25">
      <c r="A37" s="99"/>
      <c r="B37" s="95" t="s">
        <v>78</v>
      </c>
      <c r="C37" s="97"/>
      <c r="D37" s="92" t="s">
        <v>24</v>
      </c>
      <c r="E37" s="142">
        <f>SUM(E38:E42)</f>
        <v>0</v>
      </c>
      <c r="F37" s="142">
        <f t="shared" ref="F37:R37" si="9">SUM(F38:F42)</f>
        <v>0</v>
      </c>
      <c r="G37" s="142">
        <f t="shared" si="9"/>
        <v>0</v>
      </c>
      <c r="H37" s="142">
        <f t="shared" si="9"/>
        <v>0</v>
      </c>
      <c r="I37" s="142">
        <f t="shared" si="9"/>
        <v>0</v>
      </c>
      <c r="J37" s="142">
        <f t="shared" si="9"/>
        <v>0</v>
      </c>
      <c r="K37" s="142">
        <f t="shared" si="9"/>
        <v>0</v>
      </c>
      <c r="L37" s="142">
        <f t="shared" si="9"/>
        <v>0</v>
      </c>
      <c r="M37" s="142">
        <f t="shared" si="9"/>
        <v>0</v>
      </c>
      <c r="N37" s="151">
        <f>SUM(N38:N42)</f>
        <v>0</v>
      </c>
      <c r="O37" s="142">
        <f t="shared" si="9"/>
        <v>0</v>
      </c>
      <c r="P37" s="142">
        <f t="shared" si="9"/>
        <v>0</v>
      </c>
      <c r="Q37" s="142">
        <f t="shared" si="9"/>
        <v>0</v>
      </c>
      <c r="R37" s="142">
        <f t="shared" si="9"/>
        <v>0</v>
      </c>
      <c r="S37" s="144">
        <f t="shared" si="7"/>
        <v>0</v>
      </c>
      <c r="T37" s="41"/>
    </row>
    <row r="38" spans="1:20" x14ac:dyDescent="0.25">
      <c r="A38" s="98"/>
      <c r="B38" s="97"/>
      <c r="C38" s="97" t="s">
        <v>79</v>
      </c>
      <c r="D38" s="131" t="s">
        <v>80</v>
      </c>
      <c r="E38" s="134">
        <v>0</v>
      </c>
      <c r="F38" s="134">
        <v>0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  <c r="N38" s="159">
        <v>0</v>
      </c>
      <c r="O38" s="134">
        <v>0</v>
      </c>
      <c r="P38" s="134">
        <v>0</v>
      </c>
      <c r="Q38" s="134">
        <v>0</v>
      </c>
      <c r="R38" s="134">
        <v>0</v>
      </c>
      <c r="S38" s="143">
        <f t="shared" si="7"/>
        <v>0</v>
      </c>
      <c r="T38" s="41"/>
    </row>
    <row r="39" spans="1:20" x14ac:dyDescent="0.25">
      <c r="A39" s="98"/>
      <c r="B39" s="97"/>
      <c r="C39" s="97" t="s">
        <v>81</v>
      </c>
      <c r="D39" s="131" t="s">
        <v>82</v>
      </c>
      <c r="E39" s="134"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59">
        <v>0</v>
      </c>
      <c r="O39" s="134">
        <v>0</v>
      </c>
      <c r="P39" s="134">
        <v>0</v>
      </c>
      <c r="Q39" s="134">
        <v>0</v>
      </c>
      <c r="R39" s="134">
        <v>0</v>
      </c>
      <c r="S39" s="143">
        <f t="shared" si="7"/>
        <v>0</v>
      </c>
      <c r="T39" s="41"/>
    </row>
    <row r="40" spans="1:20" x14ac:dyDescent="0.25">
      <c r="A40" s="98"/>
      <c r="B40" s="97"/>
      <c r="C40" s="97" t="s">
        <v>83</v>
      </c>
      <c r="D40" s="131" t="s">
        <v>85</v>
      </c>
      <c r="E40" s="134"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59">
        <v>0</v>
      </c>
      <c r="O40" s="134">
        <v>0</v>
      </c>
      <c r="P40" s="134">
        <v>0</v>
      </c>
      <c r="Q40" s="134">
        <v>0</v>
      </c>
      <c r="R40" s="134">
        <v>0</v>
      </c>
      <c r="S40" s="143">
        <f t="shared" si="7"/>
        <v>0</v>
      </c>
      <c r="T40" s="41"/>
    </row>
    <row r="41" spans="1:20" x14ac:dyDescent="0.25">
      <c r="A41" s="98"/>
      <c r="B41" s="97"/>
      <c r="C41" s="97" t="s">
        <v>84</v>
      </c>
      <c r="D41" s="131" t="s">
        <v>255</v>
      </c>
      <c r="E41" s="134"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  <c r="N41" s="159">
        <v>0</v>
      </c>
      <c r="O41" s="134">
        <v>0</v>
      </c>
      <c r="P41" s="134">
        <v>0</v>
      </c>
      <c r="Q41" s="134">
        <v>0</v>
      </c>
      <c r="R41" s="134">
        <v>0</v>
      </c>
      <c r="S41" s="143">
        <f t="shared" si="7"/>
        <v>0</v>
      </c>
      <c r="T41" s="41"/>
    </row>
    <row r="42" spans="1:20" x14ac:dyDescent="0.25">
      <c r="A42" s="98"/>
      <c r="B42" s="97"/>
      <c r="C42" s="97" t="s">
        <v>86</v>
      </c>
      <c r="D42" s="131" t="s">
        <v>208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59">
        <v>0</v>
      </c>
      <c r="O42" s="134">
        <v>0</v>
      </c>
      <c r="P42" s="134">
        <v>0</v>
      </c>
      <c r="Q42" s="134">
        <v>0</v>
      </c>
      <c r="R42" s="134">
        <v>0</v>
      </c>
      <c r="S42" s="143">
        <f t="shared" si="7"/>
        <v>0</v>
      </c>
      <c r="T42" s="41"/>
    </row>
    <row r="43" spans="1:20" ht="20.100000000000001" customHeight="1" x14ac:dyDescent="0.25">
      <c r="A43" s="99"/>
      <c r="B43" s="95" t="s">
        <v>87</v>
      </c>
      <c r="C43" s="97"/>
      <c r="D43" s="92" t="s">
        <v>25</v>
      </c>
      <c r="E43" s="142">
        <f>SUM(E44:E45)</f>
        <v>0</v>
      </c>
      <c r="F43" s="142">
        <f t="shared" ref="F43:R43" si="10">SUM(F44:F45)</f>
        <v>0</v>
      </c>
      <c r="G43" s="142">
        <f t="shared" si="10"/>
        <v>0</v>
      </c>
      <c r="H43" s="142">
        <f t="shared" si="10"/>
        <v>0</v>
      </c>
      <c r="I43" s="142">
        <f t="shared" si="10"/>
        <v>0</v>
      </c>
      <c r="J43" s="142">
        <f t="shared" si="10"/>
        <v>0</v>
      </c>
      <c r="K43" s="142">
        <f t="shared" si="10"/>
        <v>0</v>
      </c>
      <c r="L43" s="142">
        <f t="shared" si="10"/>
        <v>0</v>
      </c>
      <c r="M43" s="142">
        <f t="shared" si="10"/>
        <v>0</v>
      </c>
      <c r="N43" s="151">
        <f>SUM(N44:N45)</f>
        <v>0</v>
      </c>
      <c r="O43" s="142">
        <f t="shared" si="10"/>
        <v>0</v>
      </c>
      <c r="P43" s="142">
        <f t="shared" si="10"/>
        <v>0</v>
      </c>
      <c r="Q43" s="142">
        <f t="shared" si="10"/>
        <v>0</v>
      </c>
      <c r="R43" s="142">
        <f t="shared" si="10"/>
        <v>0</v>
      </c>
      <c r="S43" s="144">
        <f t="shared" ref="S43:S49" si="11">SUM(E43:R43)</f>
        <v>0</v>
      </c>
      <c r="T43" s="41"/>
    </row>
    <row r="44" spans="1:20" x14ac:dyDescent="0.25">
      <c r="A44" s="98"/>
      <c r="B44" s="97"/>
      <c r="C44" s="97" t="s">
        <v>88</v>
      </c>
      <c r="D44" s="131" t="s">
        <v>222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59">
        <v>0</v>
      </c>
      <c r="O44" s="134">
        <v>0</v>
      </c>
      <c r="P44" s="134">
        <v>0</v>
      </c>
      <c r="Q44" s="134">
        <v>0</v>
      </c>
      <c r="R44" s="134">
        <v>0</v>
      </c>
      <c r="S44" s="143">
        <f t="shared" si="11"/>
        <v>0</v>
      </c>
      <c r="T44" s="41"/>
    </row>
    <row r="45" spans="1:20" x14ac:dyDescent="0.25">
      <c r="A45" s="93"/>
      <c r="B45" s="97"/>
      <c r="C45" s="97" t="s">
        <v>89</v>
      </c>
      <c r="D45" s="131" t="s">
        <v>197</v>
      </c>
      <c r="E45" s="134">
        <v>0</v>
      </c>
      <c r="F45" s="134">
        <v>0</v>
      </c>
      <c r="G45" s="134">
        <v>0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  <c r="M45" s="134">
        <v>0</v>
      </c>
      <c r="N45" s="159">
        <v>0</v>
      </c>
      <c r="O45" s="134">
        <v>0</v>
      </c>
      <c r="P45" s="134">
        <v>0</v>
      </c>
      <c r="Q45" s="134">
        <v>0</v>
      </c>
      <c r="R45" s="134">
        <v>0</v>
      </c>
      <c r="S45" s="143">
        <f t="shared" si="11"/>
        <v>0</v>
      </c>
      <c r="T45" s="41"/>
    </row>
    <row r="46" spans="1:20" ht="20.100000000000001" customHeight="1" x14ac:dyDescent="0.25">
      <c r="A46" s="93" t="s">
        <v>90</v>
      </c>
      <c r="B46" s="100"/>
      <c r="C46" s="97"/>
      <c r="D46" s="44" t="s">
        <v>22</v>
      </c>
      <c r="E46" s="134">
        <v>0</v>
      </c>
      <c r="F46" s="134">
        <v>0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  <c r="N46" s="159">
        <v>0</v>
      </c>
      <c r="O46" s="134">
        <v>0</v>
      </c>
      <c r="P46" s="134">
        <v>0</v>
      </c>
      <c r="Q46" s="134">
        <v>0</v>
      </c>
      <c r="R46" s="134">
        <v>0</v>
      </c>
      <c r="S46" s="143">
        <f t="shared" si="11"/>
        <v>0</v>
      </c>
      <c r="T46" s="41"/>
    </row>
    <row r="47" spans="1:20" ht="20.100000000000001" customHeight="1" x14ac:dyDescent="0.25">
      <c r="A47" s="93" t="s">
        <v>91</v>
      </c>
      <c r="B47" s="97"/>
      <c r="C47" s="97"/>
      <c r="D47" s="44" t="s">
        <v>92</v>
      </c>
      <c r="E47" s="134">
        <v>0</v>
      </c>
      <c r="F47" s="134">
        <v>0</v>
      </c>
      <c r="G47" s="134">
        <v>0</v>
      </c>
      <c r="H47" s="134">
        <v>0</v>
      </c>
      <c r="I47" s="134">
        <v>0</v>
      </c>
      <c r="J47" s="134">
        <v>0</v>
      </c>
      <c r="K47" s="134">
        <v>0</v>
      </c>
      <c r="L47" s="134">
        <v>0</v>
      </c>
      <c r="M47" s="134">
        <v>0</v>
      </c>
      <c r="N47" s="159">
        <v>0</v>
      </c>
      <c r="O47" s="134">
        <v>0</v>
      </c>
      <c r="P47" s="134">
        <v>0</v>
      </c>
      <c r="Q47" s="134">
        <v>0</v>
      </c>
      <c r="R47" s="134">
        <v>0</v>
      </c>
      <c r="S47" s="143">
        <f t="shared" si="11"/>
        <v>0</v>
      </c>
      <c r="T47" s="41"/>
    </row>
    <row r="48" spans="1:20" ht="20.100000000000001" customHeight="1" x14ac:dyDescent="0.25">
      <c r="A48" s="93" t="s">
        <v>93</v>
      </c>
      <c r="B48" s="97"/>
      <c r="C48" s="97"/>
      <c r="D48" s="44" t="s">
        <v>14</v>
      </c>
      <c r="E48" s="134">
        <v>0</v>
      </c>
      <c r="F48" s="134">
        <v>0</v>
      </c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  <c r="N48" s="159">
        <v>0</v>
      </c>
      <c r="O48" s="134">
        <v>0</v>
      </c>
      <c r="P48" s="134">
        <v>0</v>
      </c>
      <c r="Q48" s="134">
        <v>0</v>
      </c>
      <c r="R48" s="134">
        <v>0</v>
      </c>
      <c r="S48" s="143">
        <f t="shared" si="11"/>
        <v>0</v>
      </c>
      <c r="T48" s="41"/>
    </row>
    <row r="49" spans="1:20" ht="20.100000000000001" customHeight="1" x14ac:dyDescent="0.25">
      <c r="A49" s="93" t="s">
        <v>94</v>
      </c>
      <c r="B49" s="96"/>
      <c r="C49" s="96"/>
      <c r="D49" s="44" t="s">
        <v>15</v>
      </c>
      <c r="E49" s="141">
        <f>SUM(E50:E51,E54)</f>
        <v>0</v>
      </c>
      <c r="F49" s="141">
        <f t="shared" ref="F49:R49" si="12">SUM(F50:F51,F54)</f>
        <v>0</v>
      </c>
      <c r="G49" s="141">
        <f t="shared" si="12"/>
        <v>0</v>
      </c>
      <c r="H49" s="141">
        <f t="shared" si="12"/>
        <v>0</v>
      </c>
      <c r="I49" s="141">
        <f t="shared" si="12"/>
        <v>0</v>
      </c>
      <c r="J49" s="141">
        <f t="shared" si="12"/>
        <v>0</v>
      </c>
      <c r="K49" s="141">
        <f t="shared" si="12"/>
        <v>0</v>
      </c>
      <c r="L49" s="141">
        <f t="shared" si="12"/>
        <v>0</v>
      </c>
      <c r="M49" s="141">
        <f t="shared" si="12"/>
        <v>0</v>
      </c>
      <c r="N49" s="150">
        <f>SUM(N50:N51,N54)</f>
        <v>0</v>
      </c>
      <c r="O49" s="141">
        <f t="shared" si="12"/>
        <v>0</v>
      </c>
      <c r="P49" s="141">
        <f t="shared" si="12"/>
        <v>0</v>
      </c>
      <c r="Q49" s="141">
        <f t="shared" si="12"/>
        <v>0</v>
      </c>
      <c r="R49" s="141">
        <f t="shared" si="12"/>
        <v>0</v>
      </c>
      <c r="S49" s="144">
        <f t="shared" si="11"/>
        <v>0</v>
      </c>
      <c r="T49" s="41"/>
    </row>
    <row r="50" spans="1:20" ht="20.100000000000001" customHeight="1" x14ac:dyDescent="0.25">
      <c r="A50" s="101"/>
      <c r="B50" s="102" t="s">
        <v>95</v>
      </c>
      <c r="C50" s="103"/>
      <c r="D50" s="92" t="s">
        <v>96</v>
      </c>
      <c r="E50" s="134">
        <v>0</v>
      </c>
      <c r="F50" s="134">
        <v>0</v>
      </c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  <c r="N50" s="159">
        <v>0</v>
      </c>
      <c r="O50" s="134">
        <v>0</v>
      </c>
      <c r="P50" s="134">
        <v>0</v>
      </c>
      <c r="Q50" s="134">
        <v>0</v>
      </c>
      <c r="R50" s="134">
        <v>0</v>
      </c>
      <c r="S50" s="143">
        <f t="shared" ref="S50:S56" si="13">SUM(E50:R50)</f>
        <v>0</v>
      </c>
      <c r="T50" s="41"/>
    </row>
    <row r="51" spans="1:20" ht="20.100000000000001" customHeight="1" x14ac:dyDescent="0.25">
      <c r="A51" s="101"/>
      <c r="B51" s="102" t="s">
        <v>97</v>
      </c>
      <c r="C51" s="103"/>
      <c r="D51" s="92" t="s">
        <v>214</v>
      </c>
      <c r="E51" s="142">
        <f>SUM(E52:E53)</f>
        <v>0</v>
      </c>
      <c r="F51" s="142">
        <f t="shared" ref="F51:R51" si="14">SUM(F52:F53)</f>
        <v>0</v>
      </c>
      <c r="G51" s="142">
        <f t="shared" si="14"/>
        <v>0</v>
      </c>
      <c r="H51" s="142">
        <f t="shared" si="14"/>
        <v>0</v>
      </c>
      <c r="I51" s="142">
        <f t="shared" si="14"/>
        <v>0</v>
      </c>
      <c r="J51" s="142">
        <f t="shared" si="14"/>
        <v>0</v>
      </c>
      <c r="K51" s="142">
        <f t="shared" si="14"/>
        <v>0</v>
      </c>
      <c r="L51" s="142">
        <f t="shared" si="14"/>
        <v>0</v>
      </c>
      <c r="M51" s="142">
        <f t="shared" si="14"/>
        <v>0</v>
      </c>
      <c r="N51" s="151">
        <f>SUM(N52:N53)</f>
        <v>0</v>
      </c>
      <c r="O51" s="142">
        <f t="shared" si="14"/>
        <v>0</v>
      </c>
      <c r="P51" s="142">
        <f t="shared" si="14"/>
        <v>0</v>
      </c>
      <c r="Q51" s="142">
        <f t="shared" si="14"/>
        <v>0</v>
      </c>
      <c r="R51" s="142">
        <f t="shared" si="14"/>
        <v>0</v>
      </c>
      <c r="S51" s="144">
        <f t="shared" si="13"/>
        <v>0</v>
      </c>
      <c r="T51" s="41"/>
    </row>
    <row r="52" spans="1:20" ht="16.5" customHeight="1" x14ac:dyDescent="0.25">
      <c r="A52" s="104"/>
      <c r="B52" s="103"/>
      <c r="C52" s="103" t="s">
        <v>98</v>
      </c>
      <c r="D52" s="131" t="s">
        <v>215</v>
      </c>
      <c r="E52" s="134">
        <v>0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59">
        <v>0</v>
      </c>
      <c r="O52" s="134">
        <v>0</v>
      </c>
      <c r="P52" s="134">
        <v>0</v>
      </c>
      <c r="Q52" s="134">
        <v>0</v>
      </c>
      <c r="R52" s="134">
        <v>0</v>
      </c>
      <c r="S52" s="143">
        <f t="shared" si="13"/>
        <v>0</v>
      </c>
      <c r="T52" s="41"/>
    </row>
    <row r="53" spans="1:20" ht="16.5" customHeight="1" x14ac:dyDescent="0.25">
      <c r="A53" s="104"/>
      <c r="B53" s="103"/>
      <c r="C53" s="103" t="s">
        <v>191</v>
      </c>
      <c r="D53" s="131" t="s">
        <v>216</v>
      </c>
      <c r="E53" s="134"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59">
        <v>0</v>
      </c>
      <c r="O53" s="134">
        <v>0</v>
      </c>
      <c r="P53" s="134">
        <v>0</v>
      </c>
      <c r="Q53" s="134">
        <v>0</v>
      </c>
      <c r="R53" s="134">
        <v>0</v>
      </c>
      <c r="S53" s="143">
        <f t="shared" si="13"/>
        <v>0</v>
      </c>
      <c r="T53" s="41"/>
    </row>
    <row r="54" spans="1:20" ht="20.100000000000001" customHeight="1" x14ac:dyDescent="0.25">
      <c r="A54" s="104"/>
      <c r="B54" s="102" t="s">
        <v>99</v>
      </c>
      <c r="C54" s="103"/>
      <c r="D54" s="92" t="s">
        <v>217</v>
      </c>
      <c r="E54" s="134">
        <v>0</v>
      </c>
      <c r="F54" s="134">
        <v>0</v>
      </c>
      <c r="G54" s="134">
        <v>0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  <c r="N54" s="159">
        <v>0</v>
      </c>
      <c r="O54" s="134">
        <v>0</v>
      </c>
      <c r="P54" s="134">
        <v>0</v>
      </c>
      <c r="Q54" s="134">
        <v>0</v>
      </c>
      <c r="R54" s="134">
        <v>0</v>
      </c>
      <c r="S54" s="143">
        <f t="shared" si="13"/>
        <v>0</v>
      </c>
      <c r="T54" s="41"/>
    </row>
    <row r="55" spans="1:20" ht="20.100000000000001" customHeight="1" x14ac:dyDescent="0.25">
      <c r="A55" s="93" t="s">
        <v>100</v>
      </c>
      <c r="B55" s="96"/>
      <c r="C55" s="96"/>
      <c r="D55" s="44" t="s">
        <v>26</v>
      </c>
      <c r="E55" s="141">
        <f>SUM(E56,E60)</f>
        <v>0</v>
      </c>
      <c r="F55" s="141">
        <f t="shared" ref="F55:R55" si="15">SUM(F56,F60)</f>
        <v>0</v>
      </c>
      <c r="G55" s="141">
        <f t="shared" si="15"/>
        <v>0</v>
      </c>
      <c r="H55" s="141">
        <f t="shared" si="15"/>
        <v>0</v>
      </c>
      <c r="I55" s="141">
        <f t="shared" si="15"/>
        <v>0</v>
      </c>
      <c r="J55" s="141">
        <f t="shared" si="15"/>
        <v>0</v>
      </c>
      <c r="K55" s="141">
        <f t="shared" si="15"/>
        <v>0</v>
      </c>
      <c r="L55" s="141">
        <f t="shared" si="15"/>
        <v>0</v>
      </c>
      <c r="M55" s="141">
        <f t="shared" si="15"/>
        <v>0</v>
      </c>
      <c r="N55" s="150">
        <f>SUM(N56,N60)</f>
        <v>0</v>
      </c>
      <c r="O55" s="141">
        <f t="shared" si="15"/>
        <v>0</v>
      </c>
      <c r="P55" s="141">
        <f t="shared" si="15"/>
        <v>0</v>
      </c>
      <c r="Q55" s="141">
        <f t="shared" si="15"/>
        <v>0</v>
      </c>
      <c r="R55" s="141">
        <f t="shared" si="15"/>
        <v>0</v>
      </c>
      <c r="S55" s="144">
        <f>SUM(E55:R55)</f>
        <v>0</v>
      </c>
      <c r="T55" s="41"/>
    </row>
    <row r="56" spans="1:20" x14ac:dyDescent="0.25">
      <c r="A56" s="101"/>
      <c r="B56" s="102" t="s">
        <v>101</v>
      </c>
      <c r="C56" s="103"/>
      <c r="D56" s="92" t="s">
        <v>102</v>
      </c>
      <c r="E56" s="142">
        <f>SUM(E57,E58,E59)</f>
        <v>0</v>
      </c>
      <c r="F56" s="142">
        <f t="shared" ref="F56:R56" si="16">SUM(F57,F58,F59)</f>
        <v>0</v>
      </c>
      <c r="G56" s="142">
        <f t="shared" si="16"/>
        <v>0</v>
      </c>
      <c r="H56" s="142">
        <f t="shared" si="16"/>
        <v>0</v>
      </c>
      <c r="I56" s="142">
        <f t="shared" si="16"/>
        <v>0</v>
      </c>
      <c r="J56" s="142">
        <f t="shared" si="16"/>
        <v>0</v>
      </c>
      <c r="K56" s="142">
        <f t="shared" si="16"/>
        <v>0</v>
      </c>
      <c r="L56" s="142">
        <f t="shared" si="16"/>
        <v>0</v>
      </c>
      <c r="M56" s="142">
        <f t="shared" si="16"/>
        <v>0</v>
      </c>
      <c r="N56" s="151">
        <f>SUM(N57,N58,N59)</f>
        <v>0</v>
      </c>
      <c r="O56" s="142">
        <f t="shared" si="16"/>
        <v>0</v>
      </c>
      <c r="P56" s="142">
        <f t="shared" si="16"/>
        <v>0</v>
      </c>
      <c r="Q56" s="142">
        <f t="shared" si="16"/>
        <v>0</v>
      </c>
      <c r="R56" s="142">
        <f t="shared" si="16"/>
        <v>0</v>
      </c>
      <c r="S56" s="144">
        <f t="shared" si="13"/>
        <v>0</v>
      </c>
      <c r="T56" s="41"/>
    </row>
    <row r="57" spans="1:20" x14ac:dyDescent="0.25">
      <c r="A57" s="101"/>
      <c r="B57" s="102"/>
      <c r="C57" s="103" t="s">
        <v>223</v>
      </c>
      <c r="D57" s="131" t="s">
        <v>104</v>
      </c>
      <c r="E57" s="134">
        <v>0</v>
      </c>
      <c r="F57" s="134">
        <v>0</v>
      </c>
      <c r="G57" s="134">
        <v>0</v>
      </c>
      <c r="H57" s="134">
        <v>0</v>
      </c>
      <c r="I57" s="134">
        <v>0</v>
      </c>
      <c r="J57" s="134">
        <v>0</v>
      </c>
      <c r="K57" s="134">
        <v>0</v>
      </c>
      <c r="L57" s="134">
        <v>0</v>
      </c>
      <c r="M57" s="134">
        <v>0</v>
      </c>
      <c r="N57" s="159">
        <v>0</v>
      </c>
      <c r="O57" s="134">
        <v>0</v>
      </c>
      <c r="P57" s="134">
        <v>0</v>
      </c>
      <c r="Q57" s="134">
        <v>0</v>
      </c>
      <c r="R57" s="134">
        <v>0</v>
      </c>
      <c r="S57" s="143">
        <f t="shared" ref="S57:S62" si="17">SUM(E57:R57)</f>
        <v>0</v>
      </c>
      <c r="T57" s="41"/>
    </row>
    <row r="58" spans="1:20" x14ac:dyDescent="0.3">
      <c r="A58" s="105"/>
      <c r="B58" s="102"/>
      <c r="C58" s="103" t="s">
        <v>224</v>
      </c>
      <c r="D58" s="131" t="s">
        <v>105</v>
      </c>
      <c r="E58" s="134">
        <v>0</v>
      </c>
      <c r="F58" s="134">
        <v>0</v>
      </c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  <c r="N58" s="159">
        <v>0</v>
      </c>
      <c r="O58" s="134">
        <v>0</v>
      </c>
      <c r="P58" s="134">
        <v>0</v>
      </c>
      <c r="Q58" s="134">
        <v>0</v>
      </c>
      <c r="R58" s="134">
        <v>0</v>
      </c>
      <c r="S58" s="143">
        <f t="shared" si="17"/>
        <v>0</v>
      </c>
      <c r="T58" s="41"/>
    </row>
    <row r="59" spans="1:20" x14ac:dyDescent="0.3">
      <c r="A59" s="105"/>
      <c r="B59" s="102"/>
      <c r="C59" s="103" t="s">
        <v>225</v>
      </c>
      <c r="D59" s="131" t="s">
        <v>209</v>
      </c>
      <c r="E59" s="134">
        <v>0</v>
      </c>
      <c r="F59" s="134">
        <v>0</v>
      </c>
      <c r="G59" s="134">
        <v>0</v>
      </c>
      <c r="H59" s="134">
        <v>0</v>
      </c>
      <c r="I59" s="134">
        <v>0</v>
      </c>
      <c r="J59" s="134">
        <v>0</v>
      </c>
      <c r="K59" s="134">
        <v>0</v>
      </c>
      <c r="L59" s="134">
        <v>0</v>
      </c>
      <c r="M59" s="134">
        <v>0</v>
      </c>
      <c r="N59" s="159">
        <v>0</v>
      </c>
      <c r="O59" s="134">
        <v>0</v>
      </c>
      <c r="P59" s="134">
        <v>0</v>
      </c>
      <c r="Q59" s="134">
        <v>0</v>
      </c>
      <c r="R59" s="134">
        <v>0</v>
      </c>
      <c r="S59" s="143">
        <f t="shared" si="17"/>
        <v>0</v>
      </c>
      <c r="T59" s="41"/>
    </row>
    <row r="60" spans="1:20" ht="18" customHeight="1" x14ac:dyDescent="0.3">
      <c r="A60" s="105"/>
      <c r="B60" s="102" t="s">
        <v>103</v>
      </c>
      <c r="C60" s="106"/>
      <c r="D60" s="92" t="s">
        <v>106</v>
      </c>
      <c r="E60" s="134">
        <v>0</v>
      </c>
      <c r="F60" s="134">
        <v>0</v>
      </c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  <c r="N60" s="159">
        <v>0</v>
      </c>
      <c r="O60" s="134">
        <v>0</v>
      </c>
      <c r="P60" s="134">
        <v>0</v>
      </c>
      <c r="Q60" s="134">
        <v>0</v>
      </c>
      <c r="R60" s="134">
        <v>0</v>
      </c>
      <c r="S60" s="143">
        <f t="shared" si="17"/>
        <v>0</v>
      </c>
      <c r="T60" s="41"/>
    </row>
    <row r="61" spans="1:20" ht="20.100000000000001" customHeight="1" x14ac:dyDescent="0.25">
      <c r="A61" s="93" t="s">
        <v>107</v>
      </c>
      <c r="B61" s="96"/>
      <c r="C61" s="96"/>
      <c r="D61" s="44" t="s">
        <v>37</v>
      </c>
      <c r="E61" s="141">
        <f>SUM(E62,E68,E74)</f>
        <v>23957732.799999997</v>
      </c>
      <c r="F61" s="141">
        <f t="shared" ref="F61:R61" si="18">SUM(F62,F68,F74)</f>
        <v>95194.99</v>
      </c>
      <c r="G61" s="141">
        <f t="shared" si="18"/>
        <v>0</v>
      </c>
      <c r="H61" s="141">
        <f t="shared" si="18"/>
        <v>7365008.2699999996</v>
      </c>
      <c r="I61" s="141">
        <f t="shared" si="18"/>
        <v>13072771.549999999</v>
      </c>
      <c r="J61" s="141">
        <f t="shared" si="18"/>
        <v>23786536.979999997</v>
      </c>
      <c r="K61" s="141">
        <f t="shared" si="18"/>
        <v>202500</v>
      </c>
      <c r="L61" s="141">
        <f t="shared" si="18"/>
        <v>1453023.87</v>
      </c>
      <c r="M61" s="141">
        <f t="shared" si="18"/>
        <v>2955723.91</v>
      </c>
      <c r="N61" s="150">
        <f>SUM(N62,N68,N74)</f>
        <v>0</v>
      </c>
      <c r="O61" s="141">
        <f t="shared" si="18"/>
        <v>4112083.71</v>
      </c>
      <c r="P61" s="141">
        <f t="shared" si="18"/>
        <v>212871.60000000003</v>
      </c>
      <c r="Q61" s="141">
        <f t="shared" si="18"/>
        <v>2865228.3200000003</v>
      </c>
      <c r="R61" s="141">
        <f t="shared" si="18"/>
        <v>95377.8</v>
      </c>
      <c r="S61" s="144">
        <f t="shared" si="17"/>
        <v>80174053.799999967</v>
      </c>
      <c r="T61" s="41"/>
    </row>
    <row r="62" spans="1:20" ht="20.100000000000001" customHeight="1" x14ac:dyDescent="0.25">
      <c r="A62" s="101"/>
      <c r="B62" s="102" t="s">
        <v>108</v>
      </c>
      <c r="C62" s="103"/>
      <c r="D62" s="92" t="s">
        <v>109</v>
      </c>
      <c r="E62" s="142">
        <f>SUM(E63:E67)</f>
        <v>23957732.799999997</v>
      </c>
      <c r="F62" s="142">
        <f t="shared" ref="F62:R62" si="19">SUM(F63:F67)</f>
        <v>95194.99</v>
      </c>
      <c r="G62" s="142">
        <f t="shared" si="19"/>
        <v>0</v>
      </c>
      <c r="H62" s="142">
        <f t="shared" si="19"/>
        <v>7365008.2699999996</v>
      </c>
      <c r="I62" s="142">
        <f t="shared" si="19"/>
        <v>13072771.549999999</v>
      </c>
      <c r="J62" s="142">
        <f t="shared" si="19"/>
        <v>23786536.979999997</v>
      </c>
      <c r="K62" s="142">
        <f t="shared" si="19"/>
        <v>202500</v>
      </c>
      <c r="L62" s="142">
        <f t="shared" si="19"/>
        <v>1453023.87</v>
      </c>
      <c r="M62" s="142">
        <f t="shared" si="19"/>
        <v>2955723.91</v>
      </c>
      <c r="N62" s="151">
        <f>SUM(N63:N67)</f>
        <v>0</v>
      </c>
      <c r="O62" s="142">
        <f t="shared" si="19"/>
        <v>4112083.71</v>
      </c>
      <c r="P62" s="142">
        <f t="shared" si="19"/>
        <v>212871.60000000003</v>
      </c>
      <c r="Q62" s="142">
        <f t="shared" si="19"/>
        <v>2865228.3200000003</v>
      </c>
      <c r="R62" s="142">
        <f t="shared" si="19"/>
        <v>95377.8</v>
      </c>
      <c r="S62" s="144">
        <f t="shared" si="17"/>
        <v>80174053.799999967</v>
      </c>
      <c r="T62" s="41"/>
    </row>
    <row r="63" spans="1:20" ht="20.399999999999999" x14ac:dyDescent="0.25">
      <c r="A63" s="104"/>
      <c r="B63" s="103"/>
      <c r="C63" s="103" t="s">
        <v>110</v>
      </c>
      <c r="D63" s="131" t="s">
        <v>111</v>
      </c>
      <c r="E63" s="134">
        <v>3705839.99</v>
      </c>
      <c r="F63" s="134">
        <v>11114.48</v>
      </c>
      <c r="G63" s="134">
        <v>0</v>
      </c>
      <c r="H63" s="134">
        <v>2623738.4900000002</v>
      </c>
      <c r="I63" s="134">
        <v>4577844.5599999996</v>
      </c>
      <c r="J63" s="134">
        <v>8840679.5999999996</v>
      </c>
      <c r="K63" s="134">
        <v>78500</v>
      </c>
      <c r="L63" s="134">
        <v>467066.99</v>
      </c>
      <c r="M63" s="134">
        <v>730288.03</v>
      </c>
      <c r="N63" s="159">
        <v>0</v>
      </c>
      <c r="O63" s="134">
        <v>1464904.31</v>
      </c>
      <c r="P63" s="134">
        <v>75834.19</v>
      </c>
      <c r="Q63" s="134">
        <v>1020719.81</v>
      </c>
      <c r="R63" s="134">
        <v>33977.75</v>
      </c>
      <c r="S63" s="143">
        <f t="shared" ref="S63:S99" si="20">SUM(E63:R63)</f>
        <v>23630508.199999996</v>
      </c>
      <c r="T63" s="41"/>
    </row>
    <row r="64" spans="1:20" ht="20.399999999999999" x14ac:dyDescent="0.25">
      <c r="A64" s="104"/>
      <c r="B64" s="103"/>
      <c r="C64" s="103" t="s">
        <v>112</v>
      </c>
      <c r="D64" s="131" t="s">
        <v>202</v>
      </c>
      <c r="E64" s="134">
        <v>3233389.57</v>
      </c>
      <c r="F64" s="134">
        <v>52041.98</v>
      </c>
      <c r="G64" s="134">
        <v>0</v>
      </c>
      <c r="H64" s="134">
        <v>2478997.17</v>
      </c>
      <c r="I64" s="134">
        <v>4388910.88</v>
      </c>
      <c r="J64" s="134">
        <v>7717524.0499999998</v>
      </c>
      <c r="K64" s="134">
        <v>64520</v>
      </c>
      <c r="L64" s="134">
        <v>330113.28000000003</v>
      </c>
      <c r="M64" s="134">
        <v>1446287.85</v>
      </c>
      <c r="N64" s="159">
        <v>0</v>
      </c>
      <c r="O64" s="134">
        <v>1384091.29</v>
      </c>
      <c r="P64" s="134">
        <v>71650.710000000006</v>
      </c>
      <c r="Q64" s="134">
        <v>964410.71</v>
      </c>
      <c r="R64" s="134">
        <v>32103.33</v>
      </c>
      <c r="S64" s="143">
        <f t="shared" si="20"/>
        <v>22164040.82</v>
      </c>
      <c r="T64" s="41"/>
    </row>
    <row r="65" spans="1:20" ht="20.399999999999999" x14ac:dyDescent="0.25">
      <c r="A65" s="104"/>
      <c r="B65" s="103"/>
      <c r="C65" s="103" t="s">
        <v>113</v>
      </c>
      <c r="D65" s="131" t="s">
        <v>200</v>
      </c>
      <c r="E65" s="134">
        <v>17018503.239999998</v>
      </c>
      <c r="F65" s="134">
        <v>32038.53</v>
      </c>
      <c r="G65" s="134">
        <v>0</v>
      </c>
      <c r="H65" s="134">
        <v>2262272.61</v>
      </c>
      <c r="I65" s="134">
        <v>4106016.11</v>
      </c>
      <c r="J65" s="134">
        <v>7228333.3300000001</v>
      </c>
      <c r="K65" s="134">
        <v>59480</v>
      </c>
      <c r="L65" s="134">
        <v>655843.6</v>
      </c>
      <c r="M65" s="134">
        <v>779148.03</v>
      </c>
      <c r="N65" s="159">
        <v>0</v>
      </c>
      <c r="O65" s="134">
        <v>1263088.1100000001</v>
      </c>
      <c r="P65" s="134">
        <v>65386.7</v>
      </c>
      <c r="Q65" s="134">
        <v>880097.8</v>
      </c>
      <c r="R65" s="134">
        <v>29296.720000000001</v>
      </c>
      <c r="S65" s="143">
        <f t="shared" si="20"/>
        <v>34379504.780000001</v>
      </c>
      <c r="T65" s="41"/>
    </row>
    <row r="66" spans="1:20" ht="20.399999999999999" x14ac:dyDescent="0.25">
      <c r="A66" s="104"/>
      <c r="B66" s="103"/>
      <c r="C66" s="103" t="s">
        <v>114</v>
      </c>
      <c r="D66" s="131" t="s">
        <v>116</v>
      </c>
      <c r="E66" s="134">
        <v>0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  <c r="N66" s="159">
        <v>0</v>
      </c>
      <c r="O66" s="134">
        <v>0</v>
      </c>
      <c r="P66" s="134">
        <v>0</v>
      </c>
      <c r="Q66" s="134">
        <v>0</v>
      </c>
      <c r="R66" s="134">
        <v>0</v>
      </c>
      <c r="S66" s="143">
        <f t="shared" si="20"/>
        <v>0</v>
      </c>
      <c r="T66" s="41"/>
    </row>
    <row r="67" spans="1:20" ht="20.399999999999999" x14ac:dyDescent="0.25">
      <c r="A67" s="104"/>
      <c r="B67" s="103"/>
      <c r="C67" s="103" t="s">
        <v>115</v>
      </c>
      <c r="D67" s="131" t="s">
        <v>198</v>
      </c>
      <c r="E67" s="134">
        <v>0</v>
      </c>
      <c r="F67" s="134">
        <v>0</v>
      </c>
      <c r="G67" s="134">
        <v>0</v>
      </c>
      <c r="H67" s="134">
        <v>0</v>
      </c>
      <c r="I67" s="134">
        <v>0</v>
      </c>
      <c r="J67" s="134">
        <v>0</v>
      </c>
      <c r="K67" s="134">
        <v>0</v>
      </c>
      <c r="L67" s="134">
        <v>0</v>
      </c>
      <c r="M67" s="134">
        <v>0</v>
      </c>
      <c r="N67" s="159">
        <v>0</v>
      </c>
      <c r="O67" s="134">
        <v>0</v>
      </c>
      <c r="P67" s="134">
        <v>0</v>
      </c>
      <c r="Q67" s="134">
        <v>0</v>
      </c>
      <c r="R67" s="134">
        <v>0</v>
      </c>
      <c r="S67" s="143">
        <f t="shared" si="20"/>
        <v>0</v>
      </c>
      <c r="T67" s="41"/>
    </row>
    <row r="68" spans="1:20" ht="24" x14ac:dyDescent="0.25">
      <c r="A68" s="101"/>
      <c r="B68" s="102" t="s">
        <v>117</v>
      </c>
      <c r="C68" s="103"/>
      <c r="D68" s="92" t="s">
        <v>118</v>
      </c>
      <c r="E68" s="142">
        <f>SUM(E69,E70,E71,E72,E73)</f>
        <v>0</v>
      </c>
      <c r="F68" s="142">
        <f t="shared" ref="F68:R68" si="21">SUM(F69,F70,F71,F72,F73)</f>
        <v>0</v>
      </c>
      <c r="G68" s="142">
        <f t="shared" si="21"/>
        <v>0</v>
      </c>
      <c r="H68" s="142">
        <f t="shared" si="21"/>
        <v>0</v>
      </c>
      <c r="I68" s="142">
        <f t="shared" si="21"/>
        <v>0</v>
      </c>
      <c r="J68" s="142">
        <f t="shared" si="21"/>
        <v>0</v>
      </c>
      <c r="K68" s="142">
        <f t="shared" si="21"/>
        <v>0</v>
      </c>
      <c r="L68" s="142">
        <f t="shared" si="21"/>
        <v>0</v>
      </c>
      <c r="M68" s="142">
        <f t="shared" si="21"/>
        <v>0</v>
      </c>
      <c r="N68" s="151">
        <f>SUM(N69,N70,N71,N72,N73)</f>
        <v>0</v>
      </c>
      <c r="O68" s="142">
        <f t="shared" si="21"/>
        <v>0</v>
      </c>
      <c r="P68" s="142">
        <f t="shared" si="21"/>
        <v>0</v>
      </c>
      <c r="Q68" s="142">
        <f t="shared" si="21"/>
        <v>0</v>
      </c>
      <c r="R68" s="142">
        <f t="shared" si="21"/>
        <v>0</v>
      </c>
      <c r="S68" s="144">
        <f t="shared" si="20"/>
        <v>0</v>
      </c>
      <c r="T68" s="41"/>
    </row>
    <row r="69" spans="1:20" ht="20.399999999999999" x14ac:dyDescent="0.25">
      <c r="A69" s="104"/>
      <c r="B69" s="103"/>
      <c r="C69" s="103" t="s">
        <v>119</v>
      </c>
      <c r="D69" s="131" t="s">
        <v>120</v>
      </c>
      <c r="E69" s="134">
        <v>0</v>
      </c>
      <c r="F69" s="134">
        <v>0</v>
      </c>
      <c r="G69" s="134">
        <v>0</v>
      </c>
      <c r="H69" s="134">
        <v>0</v>
      </c>
      <c r="I69" s="134">
        <v>0</v>
      </c>
      <c r="J69" s="134">
        <v>0</v>
      </c>
      <c r="K69" s="134">
        <v>0</v>
      </c>
      <c r="L69" s="134">
        <v>0</v>
      </c>
      <c r="M69" s="134">
        <v>0</v>
      </c>
      <c r="N69" s="159">
        <v>0</v>
      </c>
      <c r="O69" s="134">
        <v>0</v>
      </c>
      <c r="P69" s="134">
        <v>0</v>
      </c>
      <c r="Q69" s="134">
        <v>0</v>
      </c>
      <c r="R69" s="134">
        <v>0</v>
      </c>
      <c r="S69" s="143">
        <f t="shared" si="20"/>
        <v>0</v>
      </c>
      <c r="T69" s="41"/>
    </row>
    <row r="70" spans="1:20" ht="20.399999999999999" x14ac:dyDescent="0.25">
      <c r="A70" s="104"/>
      <c r="B70" s="103"/>
      <c r="C70" s="103" t="s">
        <v>121</v>
      </c>
      <c r="D70" s="131" t="s">
        <v>203</v>
      </c>
      <c r="E70" s="134">
        <v>0</v>
      </c>
      <c r="F70" s="134">
        <v>0</v>
      </c>
      <c r="G70" s="134">
        <v>0</v>
      </c>
      <c r="H70" s="134"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0</v>
      </c>
      <c r="N70" s="159">
        <v>0</v>
      </c>
      <c r="O70" s="134">
        <v>0</v>
      </c>
      <c r="P70" s="134">
        <v>0</v>
      </c>
      <c r="Q70" s="134">
        <v>0</v>
      </c>
      <c r="R70" s="134">
        <v>0</v>
      </c>
      <c r="S70" s="143">
        <f t="shared" si="20"/>
        <v>0</v>
      </c>
      <c r="T70" s="41"/>
    </row>
    <row r="71" spans="1:20" ht="20.399999999999999" x14ac:dyDescent="0.25">
      <c r="A71" s="104"/>
      <c r="B71" s="103"/>
      <c r="C71" s="103" t="s">
        <v>122</v>
      </c>
      <c r="D71" s="131" t="s">
        <v>201</v>
      </c>
      <c r="E71" s="134">
        <v>0</v>
      </c>
      <c r="F71" s="134">
        <v>0</v>
      </c>
      <c r="G71" s="134">
        <v>0</v>
      </c>
      <c r="H71" s="134">
        <v>0</v>
      </c>
      <c r="I71" s="134">
        <v>0</v>
      </c>
      <c r="J71" s="134">
        <v>0</v>
      </c>
      <c r="K71" s="134">
        <v>0</v>
      </c>
      <c r="L71" s="134">
        <v>0</v>
      </c>
      <c r="M71" s="134">
        <v>0</v>
      </c>
      <c r="N71" s="159">
        <v>0</v>
      </c>
      <c r="O71" s="134">
        <v>0</v>
      </c>
      <c r="P71" s="134">
        <v>0</v>
      </c>
      <c r="Q71" s="134">
        <v>0</v>
      </c>
      <c r="R71" s="134">
        <v>0</v>
      </c>
      <c r="S71" s="143">
        <f t="shared" si="20"/>
        <v>0</v>
      </c>
      <c r="T71" s="41"/>
    </row>
    <row r="72" spans="1:20" ht="20.399999999999999" x14ac:dyDescent="0.25">
      <c r="A72" s="104"/>
      <c r="B72" s="103"/>
      <c r="C72" s="103" t="s">
        <v>123</v>
      </c>
      <c r="D72" s="131" t="s">
        <v>125</v>
      </c>
      <c r="E72" s="134">
        <v>0</v>
      </c>
      <c r="F72" s="134">
        <v>0</v>
      </c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34">
        <v>0</v>
      </c>
      <c r="N72" s="159">
        <v>0</v>
      </c>
      <c r="O72" s="134">
        <v>0</v>
      </c>
      <c r="P72" s="134">
        <v>0</v>
      </c>
      <c r="Q72" s="134">
        <v>0</v>
      </c>
      <c r="R72" s="134">
        <v>0</v>
      </c>
      <c r="S72" s="143">
        <f t="shared" si="20"/>
        <v>0</v>
      </c>
      <c r="T72" s="41"/>
    </row>
    <row r="73" spans="1:20" ht="20.399999999999999" x14ac:dyDescent="0.25">
      <c r="A73" s="104"/>
      <c r="B73" s="103"/>
      <c r="C73" s="103" t="s">
        <v>124</v>
      </c>
      <c r="D73" s="131" t="s">
        <v>199</v>
      </c>
      <c r="E73" s="134">
        <v>0</v>
      </c>
      <c r="F73" s="134">
        <v>0</v>
      </c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  <c r="N73" s="159">
        <v>0</v>
      </c>
      <c r="O73" s="134">
        <v>0</v>
      </c>
      <c r="P73" s="134">
        <v>0</v>
      </c>
      <c r="Q73" s="134">
        <v>0</v>
      </c>
      <c r="R73" s="134">
        <v>0</v>
      </c>
      <c r="S73" s="143">
        <f t="shared" si="20"/>
        <v>0</v>
      </c>
      <c r="T73" s="41"/>
    </row>
    <row r="74" spans="1:20" ht="20.100000000000001" customHeight="1" x14ac:dyDescent="0.25">
      <c r="A74" s="101"/>
      <c r="B74" s="102" t="s">
        <v>226</v>
      </c>
      <c r="C74" s="103"/>
      <c r="D74" s="92" t="s">
        <v>227</v>
      </c>
      <c r="E74" s="134">
        <v>0</v>
      </c>
      <c r="F74" s="134">
        <v>0</v>
      </c>
      <c r="G74" s="134">
        <v>0</v>
      </c>
      <c r="H74" s="134">
        <v>0</v>
      </c>
      <c r="I74" s="134">
        <v>0</v>
      </c>
      <c r="J74" s="134">
        <v>0</v>
      </c>
      <c r="K74" s="134">
        <v>0</v>
      </c>
      <c r="L74" s="134">
        <v>0</v>
      </c>
      <c r="M74" s="134">
        <v>0</v>
      </c>
      <c r="N74" s="159">
        <v>0</v>
      </c>
      <c r="O74" s="134">
        <v>0</v>
      </c>
      <c r="P74" s="134">
        <v>0</v>
      </c>
      <c r="Q74" s="134">
        <v>0</v>
      </c>
      <c r="R74" s="134">
        <v>0</v>
      </c>
      <c r="S74" s="143">
        <f t="shared" si="20"/>
        <v>0</v>
      </c>
      <c r="T74" s="41"/>
    </row>
    <row r="75" spans="1:20" ht="20.100000000000001" customHeight="1" x14ac:dyDescent="0.25">
      <c r="A75" s="93" t="s">
        <v>126</v>
      </c>
      <c r="B75" s="96"/>
      <c r="C75" s="96"/>
      <c r="D75" s="44" t="s">
        <v>204</v>
      </c>
      <c r="E75" s="141">
        <f>SUM(E76,E79,E80,E81,E82,E83)</f>
        <v>0</v>
      </c>
      <c r="F75" s="141">
        <f t="shared" ref="F75:R75" si="22">SUM(F76,F79,F80,F81,F82,F83)</f>
        <v>0</v>
      </c>
      <c r="G75" s="141">
        <f t="shared" si="22"/>
        <v>0</v>
      </c>
      <c r="H75" s="141">
        <f t="shared" si="22"/>
        <v>0</v>
      </c>
      <c r="I75" s="141">
        <f t="shared" si="22"/>
        <v>0</v>
      </c>
      <c r="J75" s="141">
        <f t="shared" si="22"/>
        <v>0</v>
      </c>
      <c r="K75" s="141">
        <f t="shared" si="22"/>
        <v>0</v>
      </c>
      <c r="L75" s="141">
        <f t="shared" si="22"/>
        <v>0</v>
      </c>
      <c r="M75" s="141">
        <f t="shared" si="22"/>
        <v>0</v>
      </c>
      <c r="N75" s="150">
        <f>SUM(N76,N79,N80,N81,N82,N83)</f>
        <v>0</v>
      </c>
      <c r="O75" s="141">
        <f t="shared" si="22"/>
        <v>0</v>
      </c>
      <c r="P75" s="141">
        <f t="shared" si="22"/>
        <v>0</v>
      </c>
      <c r="Q75" s="141">
        <f t="shared" si="22"/>
        <v>0</v>
      </c>
      <c r="R75" s="141">
        <f t="shared" si="22"/>
        <v>0</v>
      </c>
      <c r="S75" s="144">
        <f t="shared" si="20"/>
        <v>0</v>
      </c>
      <c r="T75" s="41"/>
    </row>
    <row r="76" spans="1:20" ht="27.75" customHeight="1" x14ac:dyDescent="0.25">
      <c r="A76" s="101"/>
      <c r="B76" s="102" t="s">
        <v>127</v>
      </c>
      <c r="C76" s="103"/>
      <c r="D76" s="92" t="s">
        <v>128</v>
      </c>
      <c r="E76" s="142">
        <f>SUM(E77,E78)</f>
        <v>0</v>
      </c>
      <c r="F76" s="142">
        <f t="shared" ref="F76:R76" si="23">SUM(F77,F78)</f>
        <v>0</v>
      </c>
      <c r="G76" s="142">
        <f t="shared" si="23"/>
        <v>0</v>
      </c>
      <c r="H76" s="142">
        <f t="shared" si="23"/>
        <v>0</v>
      </c>
      <c r="I76" s="142">
        <f t="shared" si="23"/>
        <v>0</v>
      </c>
      <c r="J76" s="142">
        <f t="shared" si="23"/>
        <v>0</v>
      </c>
      <c r="K76" s="142">
        <f t="shared" si="23"/>
        <v>0</v>
      </c>
      <c r="L76" s="142">
        <f t="shared" si="23"/>
        <v>0</v>
      </c>
      <c r="M76" s="142">
        <f t="shared" si="23"/>
        <v>0</v>
      </c>
      <c r="N76" s="151">
        <f>SUM(N77,N78)</f>
        <v>0</v>
      </c>
      <c r="O76" s="142">
        <f t="shared" si="23"/>
        <v>0</v>
      </c>
      <c r="P76" s="142">
        <f t="shared" si="23"/>
        <v>0</v>
      </c>
      <c r="Q76" s="142">
        <f t="shared" si="23"/>
        <v>0</v>
      </c>
      <c r="R76" s="142">
        <f t="shared" si="23"/>
        <v>0</v>
      </c>
      <c r="S76" s="144">
        <f t="shared" si="20"/>
        <v>0</v>
      </c>
      <c r="T76" s="41"/>
    </row>
    <row r="77" spans="1:20" ht="16.5" customHeight="1" x14ac:dyDescent="0.25">
      <c r="A77" s="104"/>
      <c r="B77" s="103"/>
      <c r="C77" s="103" t="s">
        <v>129</v>
      </c>
      <c r="D77" s="131" t="s">
        <v>27</v>
      </c>
      <c r="E77" s="134">
        <v>0</v>
      </c>
      <c r="F77" s="134">
        <v>0</v>
      </c>
      <c r="G77" s="134">
        <v>0</v>
      </c>
      <c r="H77" s="134">
        <v>0</v>
      </c>
      <c r="I77" s="134">
        <v>0</v>
      </c>
      <c r="J77" s="134">
        <v>0</v>
      </c>
      <c r="K77" s="134">
        <v>0</v>
      </c>
      <c r="L77" s="134">
        <v>0</v>
      </c>
      <c r="M77" s="134">
        <v>0</v>
      </c>
      <c r="N77" s="159">
        <v>0</v>
      </c>
      <c r="O77" s="134">
        <v>0</v>
      </c>
      <c r="P77" s="134">
        <v>0</v>
      </c>
      <c r="Q77" s="134">
        <v>0</v>
      </c>
      <c r="R77" s="134">
        <v>0</v>
      </c>
      <c r="S77" s="143">
        <f t="shared" si="20"/>
        <v>0</v>
      </c>
      <c r="T77" s="41"/>
    </row>
    <row r="78" spans="1:20" ht="16.5" customHeight="1" x14ac:dyDescent="0.25">
      <c r="A78" s="104"/>
      <c r="B78" s="103"/>
      <c r="C78" s="103" t="s">
        <v>130</v>
      </c>
      <c r="D78" s="131" t="s">
        <v>131</v>
      </c>
      <c r="E78" s="134">
        <v>0</v>
      </c>
      <c r="F78" s="134">
        <v>0</v>
      </c>
      <c r="G78" s="134">
        <v>0</v>
      </c>
      <c r="H78" s="134">
        <v>0</v>
      </c>
      <c r="I78" s="134">
        <v>0</v>
      </c>
      <c r="J78" s="134">
        <v>0</v>
      </c>
      <c r="K78" s="134">
        <v>0</v>
      </c>
      <c r="L78" s="134">
        <v>0</v>
      </c>
      <c r="M78" s="134">
        <v>0</v>
      </c>
      <c r="N78" s="159">
        <v>0</v>
      </c>
      <c r="O78" s="134">
        <v>0</v>
      </c>
      <c r="P78" s="134">
        <v>0</v>
      </c>
      <c r="Q78" s="134">
        <v>0</v>
      </c>
      <c r="R78" s="134">
        <v>0</v>
      </c>
      <c r="S78" s="143">
        <f t="shared" si="20"/>
        <v>0</v>
      </c>
      <c r="T78" s="41"/>
    </row>
    <row r="79" spans="1:20" ht="24" x14ac:dyDescent="0.25">
      <c r="A79" s="104"/>
      <c r="B79" s="102" t="s">
        <v>132</v>
      </c>
      <c r="C79" s="103"/>
      <c r="D79" s="92" t="s">
        <v>133</v>
      </c>
      <c r="E79" s="134">
        <v>0</v>
      </c>
      <c r="F79" s="134">
        <v>0</v>
      </c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0</v>
      </c>
      <c r="M79" s="134">
        <v>0</v>
      </c>
      <c r="N79" s="159">
        <v>0</v>
      </c>
      <c r="O79" s="134">
        <v>0</v>
      </c>
      <c r="P79" s="134">
        <v>0</v>
      </c>
      <c r="Q79" s="134">
        <v>0</v>
      </c>
      <c r="R79" s="134">
        <v>0</v>
      </c>
      <c r="S79" s="143">
        <f t="shared" si="20"/>
        <v>0</v>
      </c>
      <c r="T79" s="41"/>
    </row>
    <row r="80" spans="1:20" ht="24" x14ac:dyDescent="0.25">
      <c r="A80" s="101"/>
      <c r="B80" s="102" t="s">
        <v>134</v>
      </c>
      <c r="C80" s="103"/>
      <c r="D80" s="92" t="s">
        <v>135</v>
      </c>
      <c r="E80" s="134">
        <v>0</v>
      </c>
      <c r="F80" s="134">
        <v>0</v>
      </c>
      <c r="G80" s="134">
        <v>0</v>
      </c>
      <c r="H80" s="134">
        <v>0</v>
      </c>
      <c r="I80" s="134">
        <v>0</v>
      </c>
      <c r="J80" s="134">
        <v>0</v>
      </c>
      <c r="K80" s="134">
        <v>0</v>
      </c>
      <c r="L80" s="134">
        <v>0</v>
      </c>
      <c r="M80" s="134">
        <v>0</v>
      </c>
      <c r="N80" s="159">
        <v>0</v>
      </c>
      <c r="O80" s="134">
        <v>0</v>
      </c>
      <c r="P80" s="134">
        <v>0</v>
      </c>
      <c r="Q80" s="134">
        <v>0</v>
      </c>
      <c r="R80" s="134">
        <v>0</v>
      </c>
      <c r="S80" s="143">
        <f t="shared" si="20"/>
        <v>0</v>
      </c>
      <c r="T80" s="41"/>
    </row>
    <row r="81" spans="1:20" ht="24" x14ac:dyDescent="0.25">
      <c r="A81" s="101"/>
      <c r="B81" s="102" t="s">
        <v>136</v>
      </c>
      <c r="C81" s="103"/>
      <c r="D81" s="92" t="s">
        <v>137</v>
      </c>
      <c r="E81" s="134">
        <v>0</v>
      </c>
      <c r="F81" s="134">
        <v>0</v>
      </c>
      <c r="G81" s="134">
        <v>0</v>
      </c>
      <c r="H81" s="134">
        <v>0</v>
      </c>
      <c r="I81" s="134">
        <v>0</v>
      </c>
      <c r="J81" s="134">
        <v>0</v>
      </c>
      <c r="K81" s="134">
        <v>0</v>
      </c>
      <c r="L81" s="134">
        <v>0</v>
      </c>
      <c r="M81" s="134">
        <v>0</v>
      </c>
      <c r="N81" s="159">
        <v>0</v>
      </c>
      <c r="O81" s="134">
        <v>0</v>
      </c>
      <c r="P81" s="134">
        <v>0</v>
      </c>
      <c r="Q81" s="134">
        <v>0</v>
      </c>
      <c r="R81" s="134">
        <v>0</v>
      </c>
      <c r="S81" s="143">
        <f t="shared" si="20"/>
        <v>0</v>
      </c>
      <c r="T81" s="41"/>
    </row>
    <row r="82" spans="1:20" ht="24" x14ac:dyDescent="0.25">
      <c r="A82" s="101"/>
      <c r="B82" s="102" t="s">
        <v>138</v>
      </c>
      <c r="C82" s="103"/>
      <c r="D82" s="92" t="s">
        <v>139</v>
      </c>
      <c r="E82" s="134">
        <v>0</v>
      </c>
      <c r="F82" s="134">
        <v>0</v>
      </c>
      <c r="G82" s="134">
        <v>0</v>
      </c>
      <c r="H82" s="134">
        <v>0</v>
      </c>
      <c r="I82" s="134">
        <v>0</v>
      </c>
      <c r="J82" s="134">
        <v>0</v>
      </c>
      <c r="K82" s="134">
        <v>0</v>
      </c>
      <c r="L82" s="134">
        <v>0</v>
      </c>
      <c r="M82" s="134">
        <v>0</v>
      </c>
      <c r="N82" s="159">
        <v>0</v>
      </c>
      <c r="O82" s="134">
        <v>0</v>
      </c>
      <c r="P82" s="134">
        <v>0</v>
      </c>
      <c r="Q82" s="134">
        <v>0</v>
      </c>
      <c r="R82" s="134">
        <v>0</v>
      </c>
      <c r="S82" s="143">
        <f t="shared" si="20"/>
        <v>0</v>
      </c>
      <c r="T82" s="41"/>
    </row>
    <row r="83" spans="1:20" ht="24" x14ac:dyDescent="0.25">
      <c r="A83" s="101"/>
      <c r="B83" s="102" t="s">
        <v>140</v>
      </c>
      <c r="C83" s="103"/>
      <c r="D83" s="92" t="s">
        <v>141</v>
      </c>
      <c r="E83" s="134">
        <v>0</v>
      </c>
      <c r="F83" s="134">
        <v>0</v>
      </c>
      <c r="G83" s="134">
        <v>0</v>
      </c>
      <c r="H83" s="134">
        <v>0</v>
      </c>
      <c r="I83" s="134">
        <v>0</v>
      </c>
      <c r="J83" s="134">
        <v>0</v>
      </c>
      <c r="K83" s="134">
        <v>0</v>
      </c>
      <c r="L83" s="134">
        <v>0</v>
      </c>
      <c r="M83" s="134">
        <v>0</v>
      </c>
      <c r="N83" s="159">
        <v>0</v>
      </c>
      <c r="O83" s="134">
        <v>0</v>
      </c>
      <c r="P83" s="134">
        <v>0</v>
      </c>
      <c r="Q83" s="134">
        <v>0</v>
      </c>
      <c r="R83" s="134">
        <v>0</v>
      </c>
      <c r="S83" s="143">
        <f t="shared" si="20"/>
        <v>0</v>
      </c>
      <c r="T83" s="41"/>
    </row>
    <row r="84" spans="1:20" ht="20.100000000000001" customHeight="1" x14ac:dyDescent="0.25">
      <c r="A84" s="93" t="s">
        <v>142</v>
      </c>
      <c r="B84" s="96"/>
      <c r="C84" s="96"/>
      <c r="D84" s="44" t="s">
        <v>205</v>
      </c>
      <c r="E84" s="141">
        <f>SUM(E85,E86,E87,E88,E89)</f>
        <v>0</v>
      </c>
      <c r="F84" s="141">
        <f t="shared" ref="F84:R84" si="24">SUM(F85,F86,F87,F88,F89)</f>
        <v>0</v>
      </c>
      <c r="G84" s="141">
        <f t="shared" si="24"/>
        <v>0</v>
      </c>
      <c r="H84" s="141">
        <f t="shared" si="24"/>
        <v>0</v>
      </c>
      <c r="I84" s="141">
        <f t="shared" si="24"/>
        <v>0</v>
      </c>
      <c r="J84" s="141">
        <f t="shared" si="24"/>
        <v>0</v>
      </c>
      <c r="K84" s="141">
        <f t="shared" si="24"/>
        <v>0</v>
      </c>
      <c r="L84" s="141">
        <f t="shared" si="24"/>
        <v>0</v>
      </c>
      <c r="M84" s="141">
        <f t="shared" si="24"/>
        <v>0</v>
      </c>
      <c r="N84" s="150">
        <f>SUM(N85,N86,N87,N88,N89)</f>
        <v>0</v>
      </c>
      <c r="O84" s="141">
        <f t="shared" si="24"/>
        <v>0</v>
      </c>
      <c r="P84" s="141">
        <f t="shared" si="24"/>
        <v>0</v>
      </c>
      <c r="Q84" s="141">
        <f t="shared" si="24"/>
        <v>0</v>
      </c>
      <c r="R84" s="141">
        <f t="shared" si="24"/>
        <v>0</v>
      </c>
      <c r="S84" s="144">
        <f t="shared" si="20"/>
        <v>0</v>
      </c>
      <c r="T84" s="41"/>
    </row>
    <row r="85" spans="1:20" ht="24" x14ac:dyDescent="0.25">
      <c r="A85" s="101"/>
      <c r="B85" s="102" t="s">
        <v>143</v>
      </c>
      <c r="C85" s="103"/>
      <c r="D85" s="92" t="s">
        <v>144</v>
      </c>
      <c r="E85" s="134">
        <v>0</v>
      </c>
      <c r="F85" s="134">
        <v>0</v>
      </c>
      <c r="G85" s="134">
        <v>0</v>
      </c>
      <c r="H85" s="134">
        <v>0</v>
      </c>
      <c r="I85" s="134">
        <v>0</v>
      </c>
      <c r="J85" s="134">
        <v>0</v>
      </c>
      <c r="K85" s="134">
        <v>0</v>
      </c>
      <c r="L85" s="134">
        <v>0</v>
      </c>
      <c r="M85" s="134">
        <v>0</v>
      </c>
      <c r="N85" s="159">
        <v>0</v>
      </c>
      <c r="O85" s="134">
        <v>0</v>
      </c>
      <c r="P85" s="134">
        <v>0</v>
      </c>
      <c r="Q85" s="134">
        <v>0</v>
      </c>
      <c r="R85" s="134">
        <v>0</v>
      </c>
      <c r="S85" s="143">
        <f t="shared" si="20"/>
        <v>0</v>
      </c>
      <c r="T85" s="41"/>
    </row>
    <row r="86" spans="1:20" x14ac:dyDescent="0.25">
      <c r="A86" s="101"/>
      <c r="B86" s="102" t="s">
        <v>145</v>
      </c>
      <c r="C86" s="103"/>
      <c r="D86" s="92" t="s">
        <v>146</v>
      </c>
      <c r="E86" s="134">
        <v>0</v>
      </c>
      <c r="F86" s="134">
        <v>0</v>
      </c>
      <c r="G86" s="134">
        <v>0</v>
      </c>
      <c r="H86" s="134">
        <v>0</v>
      </c>
      <c r="I86" s="134">
        <v>0</v>
      </c>
      <c r="J86" s="134">
        <v>0</v>
      </c>
      <c r="K86" s="134">
        <v>0</v>
      </c>
      <c r="L86" s="134">
        <v>0</v>
      </c>
      <c r="M86" s="134">
        <v>0</v>
      </c>
      <c r="N86" s="159">
        <v>0</v>
      </c>
      <c r="O86" s="134">
        <v>0</v>
      </c>
      <c r="P86" s="134">
        <v>0</v>
      </c>
      <c r="Q86" s="134">
        <v>0</v>
      </c>
      <c r="R86" s="134">
        <v>0</v>
      </c>
      <c r="S86" s="143">
        <f t="shared" si="20"/>
        <v>0</v>
      </c>
      <c r="T86" s="41"/>
    </row>
    <row r="87" spans="1:20" ht="24" x14ac:dyDescent="0.25">
      <c r="A87" s="101"/>
      <c r="B87" s="102" t="s">
        <v>147</v>
      </c>
      <c r="C87" s="103"/>
      <c r="D87" s="92" t="s">
        <v>148</v>
      </c>
      <c r="E87" s="134">
        <v>0</v>
      </c>
      <c r="F87" s="134">
        <v>0</v>
      </c>
      <c r="G87" s="134">
        <v>0</v>
      </c>
      <c r="H87" s="134">
        <v>0</v>
      </c>
      <c r="I87" s="134">
        <v>0</v>
      </c>
      <c r="J87" s="134">
        <v>0</v>
      </c>
      <c r="K87" s="134">
        <v>0</v>
      </c>
      <c r="L87" s="134">
        <v>0</v>
      </c>
      <c r="M87" s="134">
        <v>0</v>
      </c>
      <c r="N87" s="159">
        <v>0</v>
      </c>
      <c r="O87" s="134">
        <v>0</v>
      </c>
      <c r="P87" s="134">
        <v>0</v>
      </c>
      <c r="Q87" s="134">
        <v>0</v>
      </c>
      <c r="R87" s="134">
        <v>0</v>
      </c>
      <c r="S87" s="143">
        <f t="shared" si="20"/>
        <v>0</v>
      </c>
      <c r="T87" s="41"/>
    </row>
    <row r="88" spans="1:20" ht="24" x14ac:dyDescent="0.25">
      <c r="A88" s="101"/>
      <c r="B88" s="102" t="s">
        <v>149</v>
      </c>
      <c r="C88" s="103"/>
      <c r="D88" s="92" t="s">
        <v>150</v>
      </c>
      <c r="E88" s="134">
        <v>0</v>
      </c>
      <c r="F88" s="134">
        <v>0</v>
      </c>
      <c r="G88" s="134">
        <v>0</v>
      </c>
      <c r="H88" s="134">
        <v>0</v>
      </c>
      <c r="I88" s="134">
        <v>0</v>
      </c>
      <c r="J88" s="134">
        <v>0</v>
      </c>
      <c r="K88" s="134">
        <v>0</v>
      </c>
      <c r="L88" s="134">
        <v>0</v>
      </c>
      <c r="M88" s="134">
        <v>0</v>
      </c>
      <c r="N88" s="159">
        <v>0</v>
      </c>
      <c r="O88" s="134">
        <v>0</v>
      </c>
      <c r="P88" s="134">
        <v>0</v>
      </c>
      <c r="Q88" s="134">
        <v>0</v>
      </c>
      <c r="R88" s="134">
        <v>0</v>
      </c>
      <c r="S88" s="143">
        <f t="shared" si="20"/>
        <v>0</v>
      </c>
      <c r="T88" s="41"/>
    </row>
    <row r="89" spans="1:20" ht="24" x14ac:dyDescent="0.25">
      <c r="A89" s="101"/>
      <c r="B89" s="102" t="s">
        <v>151</v>
      </c>
      <c r="C89" s="103"/>
      <c r="D89" s="92" t="s">
        <v>152</v>
      </c>
      <c r="E89" s="134">
        <v>0</v>
      </c>
      <c r="F89" s="134">
        <v>0</v>
      </c>
      <c r="G89" s="134">
        <v>0</v>
      </c>
      <c r="H89" s="134">
        <v>0</v>
      </c>
      <c r="I89" s="134">
        <v>0</v>
      </c>
      <c r="J89" s="134">
        <v>0</v>
      </c>
      <c r="K89" s="134">
        <v>0</v>
      </c>
      <c r="L89" s="134">
        <v>0</v>
      </c>
      <c r="M89" s="134">
        <v>0</v>
      </c>
      <c r="N89" s="159">
        <v>0</v>
      </c>
      <c r="O89" s="134">
        <v>0</v>
      </c>
      <c r="P89" s="134">
        <v>0</v>
      </c>
      <c r="Q89" s="134">
        <v>0</v>
      </c>
      <c r="R89" s="134">
        <v>0</v>
      </c>
      <c r="S89" s="143">
        <f t="shared" si="20"/>
        <v>0</v>
      </c>
      <c r="T89" s="41"/>
    </row>
    <row r="90" spans="1:20" ht="20.100000000000001" customHeight="1" x14ac:dyDescent="0.25">
      <c r="A90" s="93" t="s">
        <v>153</v>
      </c>
      <c r="B90" s="96"/>
      <c r="C90" s="96"/>
      <c r="D90" s="44" t="s">
        <v>206</v>
      </c>
      <c r="E90" s="141">
        <f>SUM(E91,E92,E93,E94,E95,E96)</f>
        <v>0</v>
      </c>
      <c r="F90" s="141">
        <f t="shared" ref="F90:R90" si="25">SUM(F91,F92,F93,F94,F95,F96)</f>
        <v>0</v>
      </c>
      <c r="G90" s="141">
        <f t="shared" si="25"/>
        <v>0</v>
      </c>
      <c r="H90" s="141">
        <f t="shared" si="25"/>
        <v>0</v>
      </c>
      <c r="I90" s="141">
        <f t="shared" si="25"/>
        <v>0</v>
      </c>
      <c r="J90" s="141">
        <f t="shared" si="25"/>
        <v>0</v>
      </c>
      <c r="K90" s="141">
        <f t="shared" si="25"/>
        <v>0</v>
      </c>
      <c r="L90" s="141">
        <f t="shared" si="25"/>
        <v>0</v>
      </c>
      <c r="M90" s="141">
        <f t="shared" si="25"/>
        <v>0</v>
      </c>
      <c r="N90" s="150">
        <f>SUM(N91,N92,N93,N94,N95,N96)</f>
        <v>0</v>
      </c>
      <c r="O90" s="141">
        <f t="shared" si="25"/>
        <v>0</v>
      </c>
      <c r="P90" s="141">
        <f t="shared" si="25"/>
        <v>0</v>
      </c>
      <c r="Q90" s="141">
        <f t="shared" si="25"/>
        <v>0</v>
      </c>
      <c r="R90" s="141">
        <f t="shared" si="25"/>
        <v>0</v>
      </c>
      <c r="S90" s="144">
        <f t="shared" si="20"/>
        <v>0</v>
      </c>
      <c r="T90" s="41"/>
    </row>
    <row r="91" spans="1:20" x14ac:dyDescent="0.25">
      <c r="A91" s="104"/>
      <c r="B91" s="102" t="s">
        <v>154</v>
      </c>
      <c r="C91" s="103"/>
      <c r="D91" s="92" t="s">
        <v>156</v>
      </c>
      <c r="E91" s="134">
        <v>0</v>
      </c>
      <c r="F91" s="134">
        <v>0</v>
      </c>
      <c r="G91" s="134">
        <v>0</v>
      </c>
      <c r="H91" s="134">
        <v>0</v>
      </c>
      <c r="I91" s="134">
        <v>0</v>
      </c>
      <c r="J91" s="134">
        <v>0</v>
      </c>
      <c r="K91" s="134">
        <v>0</v>
      </c>
      <c r="L91" s="134">
        <v>0</v>
      </c>
      <c r="M91" s="134">
        <v>0</v>
      </c>
      <c r="N91" s="159">
        <v>0</v>
      </c>
      <c r="O91" s="134">
        <v>0</v>
      </c>
      <c r="P91" s="134">
        <v>0</v>
      </c>
      <c r="Q91" s="134">
        <v>0</v>
      </c>
      <c r="R91" s="134">
        <v>0</v>
      </c>
      <c r="S91" s="143">
        <f t="shared" si="20"/>
        <v>0</v>
      </c>
      <c r="T91" s="41"/>
    </row>
    <row r="92" spans="1:20" x14ac:dyDescent="0.25">
      <c r="A92" s="104"/>
      <c r="B92" s="102" t="s">
        <v>155</v>
      </c>
      <c r="C92" s="103"/>
      <c r="D92" s="92" t="s">
        <v>158</v>
      </c>
      <c r="E92" s="134">
        <v>0</v>
      </c>
      <c r="F92" s="134">
        <v>0</v>
      </c>
      <c r="G92" s="134">
        <v>0</v>
      </c>
      <c r="H92" s="134">
        <v>0</v>
      </c>
      <c r="I92" s="134">
        <v>0</v>
      </c>
      <c r="J92" s="134">
        <v>0</v>
      </c>
      <c r="K92" s="134">
        <v>0</v>
      </c>
      <c r="L92" s="134">
        <v>0</v>
      </c>
      <c r="M92" s="134">
        <v>0</v>
      </c>
      <c r="N92" s="159">
        <v>0</v>
      </c>
      <c r="O92" s="134">
        <v>0</v>
      </c>
      <c r="P92" s="134">
        <v>0</v>
      </c>
      <c r="Q92" s="134">
        <v>0</v>
      </c>
      <c r="R92" s="134">
        <v>0</v>
      </c>
      <c r="S92" s="143">
        <f t="shared" si="20"/>
        <v>0</v>
      </c>
      <c r="T92" s="41"/>
    </row>
    <row r="93" spans="1:20" ht="24" x14ac:dyDescent="0.25">
      <c r="A93" s="104"/>
      <c r="B93" s="102" t="s">
        <v>157</v>
      </c>
      <c r="C93" s="103"/>
      <c r="D93" s="92" t="s">
        <v>160</v>
      </c>
      <c r="E93" s="134">
        <v>0</v>
      </c>
      <c r="F93" s="134">
        <v>0</v>
      </c>
      <c r="G93" s="134">
        <v>0</v>
      </c>
      <c r="H93" s="134">
        <v>0</v>
      </c>
      <c r="I93" s="134">
        <v>0</v>
      </c>
      <c r="J93" s="134">
        <v>0</v>
      </c>
      <c r="K93" s="134">
        <v>0</v>
      </c>
      <c r="L93" s="134">
        <v>0</v>
      </c>
      <c r="M93" s="134">
        <v>0</v>
      </c>
      <c r="N93" s="159">
        <v>0</v>
      </c>
      <c r="O93" s="134">
        <v>0</v>
      </c>
      <c r="P93" s="134">
        <v>0</v>
      </c>
      <c r="Q93" s="134">
        <v>0</v>
      </c>
      <c r="R93" s="134">
        <v>0</v>
      </c>
      <c r="S93" s="143">
        <f t="shared" si="20"/>
        <v>0</v>
      </c>
      <c r="T93" s="41"/>
    </row>
    <row r="94" spans="1:20" x14ac:dyDescent="0.25">
      <c r="A94" s="104"/>
      <c r="B94" s="102" t="s">
        <v>159</v>
      </c>
      <c r="C94" s="103"/>
      <c r="D94" s="92" t="s">
        <v>162</v>
      </c>
      <c r="E94" s="134">
        <v>0</v>
      </c>
      <c r="F94" s="134">
        <v>0</v>
      </c>
      <c r="G94" s="134">
        <v>0</v>
      </c>
      <c r="H94" s="134">
        <v>0</v>
      </c>
      <c r="I94" s="134">
        <v>0</v>
      </c>
      <c r="J94" s="134">
        <v>0</v>
      </c>
      <c r="K94" s="134">
        <v>0</v>
      </c>
      <c r="L94" s="134">
        <v>0</v>
      </c>
      <c r="M94" s="134">
        <v>0</v>
      </c>
      <c r="N94" s="159">
        <v>0</v>
      </c>
      <c r="O94" s="134">
        <v>0</v>
      </c>
      <c r="P94" s="134">
        <v>0</v>
      </c>
      <c r="Q94" s="134">
        <v>0</v>
      </c>
      <c r="R94" s="134">
        <v>0</v>
      </c>
      <c r="S94" s="143">
        <f t="shared" si="20"/>
        <v>0</v>
      </c>
      <c r="T94" s="41"/>
    </row>
    <row r="95" spans="1:20" ht="24" x14ac:dyDescent="0.25">
      <c r="A95" s="104"/>
      <c r="B95" s="102" t="s">
        <v>161</v>
      </c>
      <c r="C95" s="103"/>
      <c r="D95" s="92" t="s">
        <v>164</v>
      </c>
      <c r="E95" s="134">
        <v>0</v>
      </c>
      <c r="F95" s="134">
        <v>0</v>
      </c>
      <c r="G95" s="134">
        <v>0</v>
      </c>
      <c r="H95" s="134">
        <v>0</v>
      </c>
      <c r="I95" s="134">
        <v>0</v>
      </c>
      <c r="J95" s="134">
        <v>0</v>
      </c>
      <c r="K95" s="134">
        <v>0</v>
      </c>
      <c r="L95" s="134">
        <v>0</v>
      </c>
      <c r="M95" s="134">
        <v>0</v>
      </c>
      <c r="N95" s="159">
        <v>0</v>
      </c>
      <c r="O95" s="134">
        <v>0</v>
      </c>
      <c r="P95" s="134">
        <v>0</v>
      </c>
      <c r="Q95" s="134">
        <v>0</v>
      </c>
      <c r="R95" s="134">
        <v>0</v>
      </c>
      <c r="S95" s="143">
        <f t="shared" si="20"/>
        <v>0</v>
      </c>
      <c r="T95" s="41"/>
    </row>
    <row r="96" spans="1:20" ht="24" x14ac:dyDescent="0.25">
      <c r="A96" s="104"/>
      <c r="B96" s="102" t="s">
        <v>163</v>
      </c>
      <c r="C96" s="103"/>
      <c r="D96" s="92" t="s">
        <v>165</v>
      </c>
      <c r="E96" s="134">
        <v>0</v>
      </c>
      <c r="F96" s="134">
        <v>0</v>
      </c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59">
        <v>0</v>
      </c>
      <c r="O96" s="134">
        <v>0</v>
      </c>
      <c r="P96" s="134">
        <v>0</v>
      </c>
      <c r="Q96" s="134">
        <v>0</v>
      </c>
      <c r="R96" s="134">
        <v>0</v>
      </c>
      <c r="S96" s="143">
        <f t="shared" si="20"/>
        <v>0</v>
      </c>
      <c r="T96" s="41"/>
    </row>
    <row r="97" spans="1:20" ht="20.100000000000001" customHeight="1" x14ac:dyDescent="0.25">
      <c r="A97" s="94" t="s">
        <v>166</v>
      </c>
      <c r="B97" s="106"/>
      <c r="C97" s="106"/>
      <c r="D97" s="44" t="s">
        <v>28</v>
      </c>
      <c r="E97" s="134">
        <v>0</v>
      </c>
      <c r="F97" s="134">
        <v>0</v>
      </c>
      <c r="G97" s="134">
        <v>0</v>
      </c>
      <c r="H97" s="134"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  <c r="N97" s="159">
        <v>0</v>
      </c>
      <c r="O97" s="134">
        <v>0</v>
      </c>
      <c r="P97" s="134">
        <v>0</v>
      </c>
      <c r="Q97" s="134">
        <v>0</v>
      </c>
      <c r="R97" s="134">
        <v>0</v>
      </c>
      <c r="S97" s="143">
        <f t="shared" si="20"/>
        <v>0</v>
      </c>
      <c r="T97" s="41"/>
    </row>
    <row r="98" spans="1:20" ht="20.100000000000001" customHeight="1" x14ac:dyDescent="0.25">
      <c r="A98" s="94" t="s">
        <v>167</v>
      </c>
      <c r="B98" s="106"/>
      <c r="C98" s="106"/>
      <c r="D98" s="44" t="s">
        <v>35</v>
      </c>
      <c r="E98" s="134">
        <v>0</v>
      </c>
      <c r="F98" s="134">
        <v>0</v>
      </c>
      <c r="G98" s="134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  <c r="N98" s="159">
        <v>0</v>
      </c>
      <c r="O98" s="134">
        <v>0</v>
      </c>
      <c r="P98" s="134">
        <v>0</v>
      </c>
      <c r="Q98" s="134">
        <v>0</v>
      </c>
      <c r="R98" s="134">
        <v>0</v>
      </c>
      <c r="S98" s="143">
        <f t="shared" si="20"/>
        <v>0</v>
      </c>
      <c r="T98" s="41"/>
    </row>
    <row r="99" spans="1:20" s="39" customFormat="1" ht="22.5" customHeight="1" x14ac:dyDescent="0.25">
      <c r="A99" s="128">
        <v>29999</v>
      </c>
      <c r="B99" s="124"/>
      <c r="C99" s="123"/>
      <c r="D99" s="129" t="s">
        <v>31</v>
      </c>
      <c r="E99" s="137">
        <f>SUM(E29,E46,E47,E48,E49,E55,E61,E75,E84,E90,E97,E98)</f>
        <v>23957732.799999997</v>
      </c>
      <c r="F99" s="137">
        <f t="shared" ref="F99:R99" si="26">SUM(F29,F46,F47,F48,F49,F55,F61,F75,F84,F90,F97,F98)</f>
        <v>95194.99</v>
      </c>
      <c r="G99" s="137">
        <f t="shared" si="26"/>
        <v>0</v>
      </c>
      <c r="H99" s="137">
        <f t="shared" si="26"/>
        <v>7365008.2699999996</v>
      </c>
      <c r="I99" s="137">
        <f t="shared" si="26"/>
        <v>13072771.549999999</v>
      </c>
      <c r="J99" s="137">
        <f t="shared" si="26"/>
        <v>23786536.979999997</v>
      </c>
      <c r="K99" s="137">
        <f t="shared" si="26"/>
        <v>202500</v>
      </c>
      <c r="L99" s="137">
        <f t="shared" si="26"/>
        <v>1453023.87</v>
      </c>
      <c r="M99" s="137">
        <f t="shared" si="26"/>
        <v>2955723.91</v>
      </c>
      <c r="N99" s="148">
        <f>SUM(N29,N46,N47,N48,N49,N55,N61,N75,N84,N90,N97,N98)</f>
        <v>0</v>
      </c>
      <c r="O99" s="137">
        <f t="shared" si="26"/>
        <v>4112083.71</v>
      </c>
      <c r="P99" s="137">
        <f t="shared" si="26"/>
        <v>212871.60000000003</v>
      </c>
      <c r="Q99" s="137">
        <f t="shared" si="26"/>
        <v>2865228.3200000003</v>
      </c>
      <c r="R99" s="137">
        <f t="shared" si="26"/>
        <v>95377.8</v>
      </c>
      <c r="S99" s="137">
        <f t="shared" si="20"/>
        <v>80174053.799999967</v>
      </c>
      <c r="T99" s="108"/>
    </row>
    <row r="100" spans="1:20" ht="20.100000000000001" customHeight="1" x14ac:dyDescent="0.25">
      <c r="A100" s="178" t="s">
        <v>32</v>
      </c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  <c r="Q100" s="178"/>
      <c r="R100" s="178"/>
      <c r="S100" s="178"/>
      <c r="T100" s="41"/>
    </row>
    <row r="101" spans="1:20" ht="20.100000000000001" customHeight="1" x14ac:dyDescent="0.25">
      <c r="A101" s="93" t="s">
        <v>168</v>
      </c>
      <c r="B101" s="96"/>
      <c r="C101" s="96"/>
      <c r="D101" s="44" t="s">
        <v>16</v>
      </c>
      <c r="E101" s="141">
        <f>SUM(E102,E105)</f>
        <v>0</v>
      </c>
      <c r="F101" s="141">
        <f t="shared" ref="F101:R101" si="27">SUM(F102,F105)</f>
        <v>0</v>
      </c>
      <c r="G101" s="141">
        <f t="shared" si="27"/>
        <v>0</v>
      </c>
      <c r="H101" s="141">
        <f t="shared" si="27"/>
        <v>0</v>
      </c>
      <c r="I101" s="141">
        <f t="shared" si="27"/>
        <v>0</v>
      </c>
      <c r="J101" s="141">
        <f t="shared" si="27"/>
        <v>0</v>
      </c>
      <c r="K101" s="141">
        <f t="shared" si="27"/>
        <v>0</v>
      </c>
      <c r="L101" s="141">
        <f t="shared" si="27"/>
        <v>0</v>
      </c>
      <c r="M101" s="141">
        <f t="shared" si="27"/>
        <v>0</v>
      </c>
      <c r="N101" s="150">
        <f>SUM(N102,N105)</f>
        <v>0</v>
      </c>
      <c r="O101" s="141">
        <f t="shared" si="27"/>
        <v>0</v>
      </c>
      <c r="P101" s="141">
        <f t="shared" si="27"/>
        <v>0</v>
      </c>
      <c r="Q101" s="141">
        <f t="shared" si="27"/>
        <v>0</v>
      </c>
      <c r="R101" s="141">
        <f t="shared" si="27"/>
        <v>0</v>
      </c>
      <c r="S101" s="144">
        <f t="shared" ref="S101:S119" si="28">SUM(E101:R101)</f>
        <v>0</v>
      </c>
      <c r="T101" s="41"/>
    </row>
    <row r="102" spans="1:20" ht="27.75" customHeight="1" x14ac:dyDescent="0.25">
      <c r="A102" s="101"/>
      <c r="B102" s="102" t="s">
        <v>169</v>
      </c>
      <c r="C102" s="103"/>
      <c r="D102" s="92" t="s">
        <v>170</v>
      </c>
      <c r="E102" s="142">
        <f>SUM(E103:E104)</f>
        <v>0</v>
      </c>
      <c r="F102" s="142">
        <f t="shared" ref="F102:R102" si="29">SUM(F103:F104)</f>
        <v>0</v>
      </c>
      <c r="G102" s="142">
        <f t="shared" si="29"/>
        <v>0</v>
      </c>
      <c r="H102" s="142">
        <f t="shared" si="29"/>
        <v>0</v>
      </c>
      <c r="I102" s="142">
        <f t="shared" si="29"/>
        <v>0</v>
      </c>
      <c r="J102" s="142">
        <f t="shared" si="29"/>
        <v>0</v>
      </c>
      <c r="K102" s="142">
        <f t="shared" si="29"/>
        <v>0</v>
      </c>
      <c r="L102" s="142">
        <f t="shared" si="29"/>
        <v>0</v>
      </c>
      <c r="M102" s="142">
        <f t="shared" si="29"/>
        <v>0</v>
      </c>
      <c r="N102" s="151">
        <f>SUM(N103:N104)</f>
        <v>0</v>
      </c>
      <c r="O102" s="142">
        <f t="shared" si="29"/>
        <v>0</v>
      </c>
      <c r="P102" s="142">
        <f t="shared" si="29"/>
        <v>0</v>
      </c>
      <c r="Q102" s="142">
        <f t="shared" si="29"/>
        <v>0</v>
      </c>
      <c r="R102" s="142">
        <f t="shared" si="29"/>
        <v>0</v>
      </c>
      <c r="S102" s="144">
        <f t="shared" si="28"/>
        <v>0</v>
      </c>
      <c r="T102" s="41"/>
    </row>
    <row r="103" spans="1:20" x14ac:dyDescent="0.3">
      <c r="A103" s="105"/>
      <c r="B103" s="102"/>
      <c r="C103" s="103" t="s">
        <v>228</v>
      </c>
      <c r="D103" s="131" t="s">
        <v>230</v>
      </c>
      <c r="E103" s="134">
        <v>0</v>
      </c>
      <c r="F103" s="134">
        <v>0</v>
      </c>
      <c r="G103" s="134">
        <v>0</v>
      </c>
      <c r="H103" s="134">
        <v>0</v>
      </c>
      <c r="I103" s="134">
        <v>0</v>
      </c>
      <c r="J103" s="134">
        <v>0</v>
      </c>
      <c r="K103" s="134">
        <v>0</v>
      </c>
      <c r="L103" s="134">
        <v>0</v>
      </c>
      <c r="M103" s="134">
        <v>0</v>
      </c>
      <c r="N103" s="159">
        <v>0</v>
      </c>
      <c r="O103" s="134">
        <v>0</v>
      </c>
      <c r="P103" s="134">
        <v>0</v>
      </c>
      <c r="Q103" s="134">
        <v>0</v>
      </c>
      <c r="R103" s="134">
        <v>0</v>
      </c>
      <c r="S103" s="137">
        <f t="shared" si="28"/>
        <v>0</v>
      </c>
      <c r="T103" s="41"/>
    </row>
    <row r="104" spans="1:20" x14ac:dyDescent="0.3">
      <c r="A104" s="105"/>
      <c r="B104" s="102"/>
      <c r="C104" s="103" t="s">
        <v>229</v>
      </c>
      <c r="D104" s="131" t="s">
        <v>231</v>
      </c>
      <c r="E104" s="134">
        <v>0</v>
      </c>
      <c r="F104" s="134">
        <v>0</v>
      </c>
      <c r="G104" s="134">
        <v>0</v>
      </c>
      <c r="H104" s="134">
        <v>0</v>
      </c>
      <c r="I104" s="134">
        <v>0</v>
      </c>
      <c r="J104" s="134">
        <v>0</v>
      </c>
      <c r="K104" s="134">
        <v>0</v>
      </c>
      <c r="L104" s="134">
        <v>0</v>
      </c>
      <c r="M104" s="134">
        <v>0</v>
      </c>
      <c r="N104" s="159">
        <v>0</v>
      </c>
      <c r="O104" s="134">
        <v>0</v>
      </c>
      <c r="P104" s="134">
        <v>0</v>
      </c>
      <c r="Q104" s="134">
        <v>0</v>
      </c>
      <c r="R104" s="134">
        <v>0</v>
      </c>
      <c r="S104" s="137">
        <f t="shared" si="28"/>
        <v>0</v>
      </c>
      <c r="T104" s="41"/>
    </row>
    <row r="105" spans="1:20" ht="24" x14ac:dyDescent="0.3">
      <c r="A105" s="105"/>
      <c r="B105" s="102" t="s">
        <v>171</v>
      </c>
      <c r="C105" s="103"/>
      <c r="D105" s="92" t="s">
        <v>232</v>
      </c>
      <c r="E105" s="134">
        <v>0</v>
      </c>
      <c r="F105" s="134">
        <v>0</v>
      </c>
      <c r="G105" s="134">
        <v>0</v>
      </c>
      <c r="H105" s="134">
        <v>0</v>
      </c>
      <c r="I105" s="134">
        <v>0</v>
      </c>
      <c r="J105" s="134">
        <v>0</v>
      </c>
      <c r="K105" s="134">
        <v>0</v>
      </c>
      <c r="L105" s="134">
        <v>0</v>
      </c>
      <c r="M105" s="134">
        <v>0</v>
      </c>
      <c r="N105" s="159">
        <v>0</v>
      </c>
      <c r="O105" s="134">
        <v>0</v>
      </c>
      <c r="P105" s="134">
        <v>0</v>
      </c>
      <c r="Q105" s="134">
        <v>0</v>
      </c>
      <c r="R105" s="134">
        <v>0</v>
      </c>
      <c r="S105" s="137">
        <f t="shared" si="28"/>
        <v>0</v>
      </c>
      <c r="T105" s="41"/>
    </row>
    <row r="106" spans="1:20" ht="20.100000000000001" customHeight="1" x14ac:dyDescent="0.25">
      <c r="A106" s="93" t="s">
        <v>172</v>
      </c>
      <c r="B106" s="96"/>
      <c r="C106" s="96"/>
      <c r="D106" s="44" t="s">
        <v>17</v>
      </c>
      <c r="E106" s="141">
        <f>SUM(E107,E108,E109,E110,E111)</f>
        <v>47842455.259999998</v>
      </c>
      <c r="F106" s="141">
        <f t="shared" ref="F106:R106" si="30">SUM(F107,F108,F109,F110,F111)</f>
        <v>93840.84</v>
      </c>
      <c r="G106" s="141">
        <f t="shared" si="30"/>
        <v>0</v>
      </c>
      <c r="H106" s="141">
        <f t="shared" si="30"/>
        <v>7866079.7000000002</v>
      </c>
      <c r="I106" s="141">
        <f t="shared" si="30"/>
        <v>10267746.99</v>
      </c>
      <c r="J106" s="141">
        <f t="shared" si="30"/>
        <v>28050522.009999998</v>
      </c>
      <c r="K106" s="141">
        <f t="shared" si="30"/>
        <v>185121</v>
      </c>
      <c r="L106" s="141">
        <f t="shared" si="30"/>
        <v>1124611.43</v>
      </c>
      <c r="M106" s="141">
        <f t="shared" si="30"/>
        <v>969546.93</v>
      </c>
      <c r="N106" s="150">
        <f>SUM(N107,N108,N109,N110,N111)</f>
        <v>0</v>
      </c>
      <c r="O106" s="141">
        <f t="shared" si="30"/>
        <v>4391845.47</v>
      </c>
      <c r="P106" s="141">
        <f t="shared" si="30"/>
        <v>295489.2</v>
      </c>
      <c r="Q106" s="141">
        <f t="shared" si="30"/>
        <v>3060161.4400000004</v>
      </c>
      <c r="R106" s="141">
        <f t="shared" si="30"/>
        <v>101867.81999999999</v>
      </c>
      <c r="S106" s="144">
        <f t="shared" si="28"/>
        <v>104249288.09000002</v>
      </c>
      <c r="T106" s="41"/>
    </row>
    <row r="107" spans="1:20" x14ac:dyDescent="0.3">
      <c r="A107" s="105"/>
      <c r="B107" s="102" t="s">
        <v>173</v>
      </c>
      <c r="C107" s="103"/>
      <c r="D107" s="92" t="s">
        <v>193</v>
      </c>
      <c r="E107" s="134">
        <v>35318651.75</v>
      </c>
      <c r="F107" s="134">
        <v>32750.57</v>
      </c>
      <c r="G107" s="134">
        <v>0</v>
      </c>
      <c r="H107" s="134">
        <v>1065810.94</v>
      </c>
      <c r="I107" s="134">
        <v>1391223.79</v>
      </c>
      <c r="J107" s="134">
        <v>3507734.58</v>
      </c>
      <c r="K107" s="134">
        <v>54000</v>
      </c>
      <c r="L107" s="134">
        <v>234907.05</v>
      </c>
      <c r="M107" s="134">
        <v>312881.25</v>
      </c>
      <c r="N107" s="159">
        <v>0</v>
      </c>
      <c r="O107" s="134">
        <v>595071.14</v>
      </c>
      <c r="P107" s="134">
        <v>30805.25</v>
      </c>
      <c r="Q107" s="134">
        <v>414635.21</v>
      </c>
      <c r="R107" s="134">
        <v>13802.39</v>
      </c>
      <c r="S107" s="137">
        <f t="shared" si="28"/>
        <v>42972273.919999994</v>
      </c>
      <c r="T107" s="41"/>
    </row>
    <row r="108" spans="1:20" x14ac:dyDescent="0.3">
      <c r="A108" s="105"/>
      <c r="B108" s="102" t="s">
        <v>174</v>
      </c>
      <c r="C108" s="103"/>
      <c r="D108" s="92" t="s">
        <v>194</v>
      </c>
      <c r="E108" s="134">
        <v>898899.62</v>
      </c>
      <c r="F108" s="134">
        <v>32028.880000000001</v>
      </c>
      <c r="G108" s="134">
        <v>0</v>
      </c>
      <c r="H108" s="134">
        <v>1065194.23</v>
      </c>
      <c r="I108" s="134">
        <v>1390418.76</v>
      </c>
      <c r="J108" s="134">
        <v>4089583.91</v>
      </c>
      <c r="K108" s="134">
        <v>17561</v>
      </c>
      <c r="L108" s="134">
        <v>0</v>
      </c>
      <c r="M108" s="134">
        <v>0</v>
      </c>
      <c r="N108" s="159">
        <v>0</v>
      </c>
      <c r="O108" s="134">
        <v>594726.80000000005</v>
      </c>
      <c r="P108" s="134">
        <v>30787.42</v>
      </c>
      <c r="Q108" s="134">
        <v>414395.28</v>
      </c>
      <c r="R108" s="134">
        <v>13795.48</v>
      </c>
      <c r="S108" s="137">
        <f t="shared" si="28"/>
        <v>8547391.3800000008</v>
      </c>
      <c r="T108" s="41"/>
    </row>
    <row r="109" spans="1:20" x14ac:dyDescent="0.3">
      <c r="A109" s="105"/>
      <c r="B109" s="102" t="s">
        <v>176</v>
      </c>
      <c r="C109" s="103"/>
      <c r="D109" s="92" t="s">
        <v>175</v>
      </c>
      <c r="E109" s="134">
        <v>11624903.890000001</v>
      </c>
      <c r="F109" s="134">
        <v>29061.39</v>
      </c>
      <c r="G109" s="134">
        <v>0</v>
      </c>
      <c r="H109" s="134">
        <v>5735074.5300000003</v>
      </c>
      <c r="I109" s="134">
        <v>7486104.4400000004</v>
      </c>
      <c r="J109" s="134">
        <v>20453203.52</v>
      </c>
      <c r="K109" s="134">
        <v>113560</v>
      </c>
      <c r="L109" s="134">
        <v>889704.38</v>
      </c>
      <c r="M109" s="134">
        <v>656665.68000000005</v>
      </c>
      <c r="N109" s="159">
        <v>0</v>
      </c>
      <c r="O109" s="134">
        <v>3202047.53</v>
      </c>
      <c r="P109" s="134">
        <v>233896.53</v>
      </c>
      <c r="Q109" s="134">
        <v>2231130.9500000002</v>
      </c>
      <c r="R109" s="134">
        <v>74269.95</v>
      </c>
      <c r="S109" s="137">
        <f t="shared" si="28"/>
        <v>52729622.790000014</v>
      </c>
      <c r="T109" s="41"/>
    </row>
    <row r="110" spans="1:20" x14ac:dyDescent="0.3">
      <c r="A110" s="105"/>
      <c r="B110" s="102" t="s">
        <v>178</v>
      </c>
      <c r="C110" s="103"/>
      <c r="D110" s="92" t="s">
        <v>177</v>
      </c>
      <c r="E110" s="134">
        <v>0</v>
      </c>
      <c r="F110" s="134">
        <v>0</v>
      </c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  <c r="N110" s="159">
        <v>0</v>
      </c>
      <c r="O110" s="134">
        <v>0</v>
      </c>
      <c r="P110" s="134">
        <v>0</v>
      </c>
      <c r="Q110" s="134">
        <v>0</v>
      </c>
      <c r="R110" s="134">
        <v>0</v>
      </c>
      <c r="S110" s="137">
        <f t="shared" si="28"/>
        <v>0</v>
      </c>
      <c r="T110" s="41"/>
    </row>
    <row r="111" spans="1:20" x14ac:dyDescent="0.3">
      <c r="A111" s="105"/>
      <c r="B111" s="102" t="s">
        <v>192</v>
      </c>
      <c r="C111" s="103"/>
      <c r="D111" s="92" t="s">
        <v>210</v>
      </c>
      <c r="E111" s="134">
        <v>0</v>
      </c>
      <c r="F111" s="134">
        <v>0</v>
      </c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0</v>
      </c>
      <c r="M111" s="134">
        <v>0</v>
      </c>
      <c r="N111" s="159">
        <v>0</v>
      </c>
      <c r="O111" s="134">
        <v>0</v>
      </c>
      <c r="P111" s="134">
        <v>0</v>
      </c>
      <c r="Q111" s="134">
        <v>0</v>
      </c>
      <c r="R111" s="134">
        <v>0</v>
      </c>
      <c r="S111" s="137">
        <f t="shared" si="28"/>
        <v>0</v>
      </c>
      <c r="T111" s="41"/>
    </row>
    <row r="112" spans="1:20" ht="20.100000000000001" customHeight="1" x14ac:dyDescent="0.25">
      <c r="A112" s="94" t="s">
        <v>179</v>
      </c>
      <c r="B112" s="106"/>
      <c r="C112" s="106"/>
      <c r="D112" s="44" t="s">
        <v>18</v>
      </c>
      <c r="E112" s="134">
        <v>0</v>
      </c>
      <c r="F112" s="134">
        <v>0</v>
      </c>
      <c r="G112" s="134">
        <v>0</v>
      </c>
      <c r="H112" s="134">
        <v>0</v>
      </c>
      <c r="I112" s="134">
        <v>0</v>
      </c>
      <c r="J112" s="134">
        <v>0</v>
      </c>
      <c r="K112" s="134">
        <v>0</v>
      </c>
      <c r="L112" s="134">
        <v>0</v>
      </c>
      <c r="M112" s="134">
        <v>0</v>
      </c>
      <c r="N112" s="159">
        <v>0</v>
      </c>
      <c r="O112" s="134">
        <v>0</v>
      </c>
      <c r="P112" s="134">
        <v>0</v>
      </c>
      <c r="Q112" s="134">
        <v>0</v>
      </c>
      <c r="R112" s="134">
        <v>0</v>
      </c>
      <c r="S112" s="137">
        <f t="shared" si="28"/>
        <v>0</v>
      </c>
      <c r="T112" s="41"/>
    </row>
    <row r="113" spans="1:20" ht="20.100000000000001" customHeight="1" x14ac:dyDescent="0.25">
      <c r="A113" s="94" t="s">
        <v>180</v>
      </c>
      <c r="B113" s="106"/>
      <c r="C113" s="106"/>
      <c r="D113" s="44" t="s">
        <v>19</v>
      </c>
      <c r="E113" s="134">
        <v>0</v>
      </c>
      <c r="F113" s="134">
        <v>0</v>
      </c>
      <c r="G113" s="134">
        <v>0</v>
      </c>
      <c r="H113" s="134">
        <v>0</v>
      </c>
      <c r="I113" s="134">
        <v>0</v>
      </c>
      <c r="J113" s="134">
        <v>0</v>
      </c>
      <c r="K113" s="134">
        <v>0</v>
      </c>
      <c r="L113" s="134">
        <v>0</v>
      </c>
      <c r="M113" s="134">
        <v>0</v>
      </c>
      <c r="N113" s="159">
        <v>0</v>
      </c>
      <c r="O113" s="134">
        <v>0</v>
      </c>
      <c r="P113" s="134">
        <v>0</v>
      </c>
      <c r="Q113" s="134">
        <v>0</v>
      </c>
      <c r="R113" s="134">
        <v>0</v>
      </c>
      <c r="S113" s="137">
        <f t="shared" si="28"/>
        <v>0</v>
      </c>
      <c r="T113" s="41"/>
    </row>
    <row r="114" spans="1:20" ht="20.100000000000001" customHeight="1" x14ac:dyDescent="0.25">
      <c r="A114" s="94" t="s">
        <v>181</v>
      </c>
      <c r="B114" s="106"/>
      <c r="C114" s="106"/>
      <c r="D114" s="44" t="s">
        <v>36</v>
      </c>
      <c r="E114" s="134">
        <v>0</v>
      </c>
      <c r="F114" s="134">
        <v>0</v>
      </c>
      <c r="G114" s="162">
        <v>128822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0</v>
      </c>
      <c r="N114" s="159">
        <v>0</v>
      </c>
      <c r="O114" s="134">
        <v>0</v>
      </c>
      <c r="P114" s="134">
        <v>0</v>
      </c>
      <c r="Q114" s="134">
        <v>0</v>
      </c>
      <c r="R114" s="134">
        <v>0</v>
      </c>
      <c r="S114" s="137">
        <f t="shared" si="28"/>
        <v>128822</v>
      </c>
      <c r="T114" s="41"/>
    </row>
    <row r="115" spans="1:20" ht="20.100000000000001" customHeight="1" x14ac:dyDescent="0.25">
      <c r="A115" s="94" t="s">
        <v>182</v>
      </c>
      <c r="B115" s="106"/>
      <c r="C115" s="106"/>
      <c r="D115" s="44" t="s">
        <v>233</v>
      </c>
      <c r="E115" s="134">
        <v>567955.76</v>
      </c>
      <c r="F115" s="134">
        <v>4142.17</v>
      </c>
      <c r="G115" s="134">
        <v>0</v>
      </c>
      <c r="H115" s="134">
        <v>184606.47</v>
      </c>
      <c r="I115" s="134">
        <v>240970.41</v>
      </c>
      <c r="J115" s="134">
        <v>700872.54</v>
      </c>
      <c r="K115" s="134">
        <v>10927.69</v>
      </c>
      <c r="L115" s="134">
        <v>0</v>
      </c>
      <c r="M115" s="134">
        <v>0</v>
      </c>
      <c r="N115" s="159">
        <v>0</v>
      </c>
      <c r="O115" s="134">
        <v>103070.79</v>
      </c>
      <c r="P115" s="134">
        <v>5335.7</v>
      </c>
      <c r="Q115" s="134">
        <v>71817.929999999993</v>
      </c>
      <c r="R115" s="134">
        <v>2390.6799999999998</v>
      </c>
      <c r="S115" s="137">
        <f t="shared" si="28"/>
        <v>1892090.14</v>
      </c>
      <c r="T115" s="41"/>
    </row>
    <row r="116" spans="1:20" ht="20.100000000000001" customHeight="1" x14ac:dyDescent="0.25">
      <c r="A116" s="94" t="s">
        <v>183</v>
      </c>
      <c r="B116" s="106"/>
      <c r="C116" s="106"/>
      <c r="D116" s="44" t="s">
        <v>207</v>
      </c>
      <c r="E116" s="134">
        <v>36080.230000000003</v>
      </c>
      <c r="F116" s="134">
        <v>4409.75</v>
      </c>
      <c r="G116" s="134">
        <v>0</v>
      </c>
      <c r="H116" s="134">
        <v>258931.26</v>
      </c>
      <c r="I116" s="134">
        <v>337988.03</v>
      </c>
      <c r="J116" s="134">
        <v>919853</v>
      </c>
      <c r="K116" s="134">
        <v>0</v>
      </c>
      <c r="L116" s="134">
        <v>0</v>
      </c>
      <c r="M116" s="134">
        <v>78526.61</v>
      </c>
      <c r="N116" s="159">
        <v>0</v>
      </c>
      <c r="O116" s="134">
        <v>144568.34</v>
      </c>
      <c r="P116" s="134">
        <v>7483.92</v>
      </c>
      <c r="Q116" s="134">
        <v>100732.7</v>
      </c>
      <c r="R116" s="134">
        <v>3353.19</v>
      </c>
      <c r="S116" s="137">
        <f t="shared" si="28"/>
        <v>1891927.03</v>
      </c>
      <c r="T116" s="41"/>
    </row>
    <row r="117" spans="1:20" x14ac:dyDescent="0.25">
      <c r="A117" s="94" t="s">
        <v>234</v>
      </c>
      <c r="B117" s="106"/>
      <c r="C117" s="106"/>
      <c r="D117" s="44" t="s">
        <v>184</v>
      </c>
      <c r="E117" s="134">
        <v>12225.73</v>
      </c>
      <c r="F117" s="134">
        <v>0</v>
      </c>
      <c r="G117" s="134">
        <v>0</v>
      </c>
      <c r="H117" s="134">
        <v>37966.22</v>
      </c>
      <c r="I117" s="134">
        <v>49558.02</v>
      </c>
      <c r="J117" s="134">
        <v>146389.01999999999</v>
      </c>
      <c r="K117" s="134">
        <v>0</v>
      </c>
      <c r="L117" s="134">
        <v>0</v>
      </c>
      <c r="M117" s="134">
        <v>0</v>
      </c>
      <c r="N117" s="159">
        <v>0</v>
      </c>
      <c r="O117" s="134">
        <v>21197.56</v>
      </c>
      <c r="P117" s="134">
        <v>1097.33</v>
      </c>
      <c r="Q117" s="134">
        <v>14770.09</v>
      </c>
      <c r="R117" s="134">
        <v>491.67</v>
      </c>
      <c r="S117" s="137">
        <f>SUM(E117:R117)</f>
        <v>283695.64</v>
      </c>
      <c r="T117" s="41"/>
    </row>
    <row r="118" spans="1:20" s="39" customFormat="1" ht="22.5" customHeight="1" x14ac:dyDescent="0.25">
      <c r="A118" s="128">
        <v>39999</v>
      </c>
      <c r="B118" s="124"/>
      <c r="C118" s="123"/>
      <c r="D118" s="129" t="s">
        <v>33</v>
      </c>
      <c r="E118" s="137">
        <f>SUM(E101,E106,E112,E113,E114,E115,E116,E117)</f>
        <v>48458716.979999989</v>
      </c>
      <c r="F118" s="137">
        <f t="shared" ref="F118:R118" si="31">SUM(F101,F106,F112,F113,F114,F115,F116,F117)</f>
        <v>102392.76</v>
      </c>
      <c r="G118" s="137">
        <f t="shared" si="31"/>
        <v>128822</v>
      </c>
      <c r="H118" s="137">
        <f t="shared" si="31"/>
        <v>8347583.6499999994</v>
      </c>
      <c r="I118" s="137">
        <f t="shared" si="31"/>
        <v>10896263.449999999</v>
      </c>
      <c r="J118" s="137">
        <f t="shared" si="31"/>
        <v>29817636.569999997</v>
      </c>
      <c r="K118" s="137">
        <f t="shared" si="31"/>
        <v>196048.69</v>
      </c>
      <c r="L118" s="137">
        <f t="shared" si="31"/>
        <v>1124611.43</v>
      </c>
      <c r="M118" s="137">
        <f t="shared" si="31"/>
        <v>1048073.54</v>
      </c>
      <c r="N118" s="148">
        <f>SUM(N101,N106,N112,N113,N114,N115,N116,N117)</f>
        <v>0</v>
      </c>
      <c r="O118" s="137">
        <f t="shared" si="31"/>
        <v>4660682.1599999992</v>
      </c>
      <c r="P118" s="137">
        <f t="shared" si="31"/>
        <v>309406.15000000002</v>
      </c>
      <c r="Q118" s="137">
        <f t="shared" si="31"/>
        <v>3247482.1600000006</v>
      </c>
      <c r="R118" s="137">
        <f t="shared" si="31"/>
        <v>108103.35999999999</v>
      </c>
      <c r="S118" s="137">
        <f t="shared" si="28"/>
        <v>108445822.89999999</v>
      </c>
      <c r="T118" s="108"/>
    </row>
    <row r="119" spans="1:20" s="39" customFormat="1" ht="22.5" customHeight="1" x14ac:dyDescent="0.25">
      <c r="A119" s="45" t="s">
        <v>237</v>
      </c>
      <c r="B119" s="50"/>
      <c r="C119" s="50"/>
      <c r="D119" s="107" t="s">
        <v>236</v>
      </c>
      <c r="E119" s="162">
        <v>2091706.65</v>
      </c>
      <c r="F119" s="162">
        <v>24602.68</v>
      </c>
      <c r="G119" s="163">
        <v>0</v>
      </c>
      <c r="H119" s="163">
        <v>2395004.75</v>
      </c>
      <c r="I119" s="164">
        <v>3387254.75</v>
      </c>
      <c r="J119" s="164">
        <v>7049112.7000000002</v>
      </c>
      <c r="K119" s="164">
        <v>21368.199599999996</v>
      </c>
      <c r="L119" s="164">
        <v>390004.4898285325</v>
      </c>
      <c r="M119" s="164">
        <v>1774104.31</v>
      </c>
      <c r="N119" s="159">
        <v>0</v>
      </c>
      <c r="O119" s="134">
        <v>1337196.06</v>
      </c>
      <c r="P119" s="134">
        <v>1088</v>
      </c>
      <c r="Q119" s="134">
        <v>931734.91</v>
      </c>
      <c r="R119" s="134">
        <v>31015.599999999999</v>
      </c>
      <c r="S119" s="145">
        <f t="shared" si="28"/>
        <v>19434193.099428535</v>
      </c>
      <c r="T119" s="108"/>
    </row>
    <row r="120" spans="1:20" s="39" customFormat="1" ht="22.5" customHeight="1" x14ac:dyDescent="0.25">
      <c r="A120" s="128">
        <v>49999</v>
      </c>
      <c r="B120" s="124"/>
      <c r="C120" s="123"/>
      <c r="D120" s="130" t="s">
        <v>34</v>
      </c>
      <c r="E120" s="145">
        <f>SUM(E27,E99,E118,E119)</f>
        <v>79865075.739999995</v>
      </c>
      <c r="F120" s="145">
        <f t="shared" ref="F120:R120" si="32">SUM(F27,F99,F118,F119)</f>
        <v>227795.7</v>
      </c>
      <c r="G120" s="145">
        <f t="shared" si="32"/>
        <v>128822</v>
      </c>
      <c r="H120" s="145">
        <f t="shared" si="32"/>
        <v>18984188.349999998</v>
      </c>
      <c r="I120" s="145">
        <f t="shared" si="32"/>
        <v>27800650.339999996</v>
      </c>
      <c r="J120" s="145">
        <f t="shared" si="32"/>
        <v>63468342.509999998</v>
      </c>
      <c r="K120" s="145">
        <f t="shared" si="32"/>
        <v>425620.07512864767</v>
      </c>
      <c r="L120" s="145">
        <f t="shared" si="32"/>
        <v>3124597.3228917657</v>
      </c>
      <c r="M120" s="145">
        <f t="shared" si="32"/>
        <v>6104061.1100000013</v>
      </c>
      <c r="N120" s="152">
        <f>SUM(N27,N99,N118,N119)</f>
        <v>0</v>
      </c>
      <c r="O120" s="145">
        <f t="shared" si="32"/>
        <v>10280826.27</v>
      </c>
      <c r="P120" s="145">
        <f t="shared" si="32"/>
        <v>542591.21000000008</v>
      </c>
      <c r="Q120" s="145">
        <f t="shared" si="32"/>
        <v>7303217.870000001</v>
      </c>
      <c r="R120" s="145">
        <f t="shared" si="32"/>
        <v>236336.99</v>
      </c>
      <c r="S120" s="145">
        <f>SUM(E120:R120)</f>
        <v>218492125.48802045</v>
      </c>
      <c r="T120" s="108"/>
    </row>
    <row r="121" spans="1:20" x14ac:dyDescent="0.25">
      <c r="A121" s="48"/>
      <c r="B121" s="46"/>
      <c r="C121" s="46"/>
      <c r="D121" s="42"/>
      <c r="E121" s="43"/>
      <c r="F121" s="43"/>
      <c r="G121" s="43"/>
      <c r="H121" s="43"/>
      <c r="I121" s="43"/>
      <c r="J121" s="43"/>
      <c r="K121" s="43"/>
      <c r="L121" s="43"/>
      <c r="M121" s="43"/>
      <c r="N121" s="160"/>
      <c r="O121" s="43"/>
      <c r="P121" s="43"/>
      <c r="Q121" s="43"/>
      <c r="R121" s="43"/>
      <c r="S121" s="43"/>
    </row>
  </sheetData>
  <sheetProtection sheet="1" objects="1" scenarios="1"/>
  <mergeCells count="19">
    <mergeCell ref="A100:S100"/>
    <mergeCell ref="P7:P8"/>
    <mergeCell ref="Q7:Q8"/>
    <mergeCell ref="R7:R8"/>
    <mergeCell ref="S7:S8"/>
    <mergeCell ref="A9:S9"/>
    <mergeCell ref="A28:S28"/>
    <mergeCell ref="A7:A8"/>
    <mergeCell ref="B7:B8"/>
    <mergeCell ref="C7:C8"/>
    <mergeCell ref="J7:M7"/>
    <mergeCell ref="A1:S1"/>
    <mergeCell ref="D2:H2"/>
    <mergeCell ref="J2:P2"/>
    <mergeCell ref="H4:H5"/>
    <mergeCell ref="D7:D8"/>
    <mergeCell ref="E7:F7"/>
    <mergeCell ref="G7:I7"/>
    <mergeCell ref="O7:O8"/>
  </mergeCells>
  <dataValidations count="5">
    <dataValidation type="decimal" allowBlank="1" showInputMessage="1" showErrorMessage="1" errorTitle="LA - Valore immesso non valido" error="Il valore immesso non è valido. E' atteso un valore in unità di € e senza segno." sqref="E11:M16 O103:R105 O11:R16 O107:R117 O19:R21 O91:R98 O23:R26 O31:R36 O38:R42 O44:R48 O50:R50 O52:R54 O57:R60 O63:R67 O69:R74 O77:R83 O85:R89 E19:M21 E23:M26 E31:M36 E38:M42 E44:M48 E50:M50 E52:M54 E57:M60 E63:M67 E69:M74 E77:M83 E85:M89 E91:M98 E103:M105 E107:M117 E119:M119 O119:R119">
      <formula1>0</formula1>
      <formula2>900000000</formula2>
    </dataValidation>
    <dataValidation type="whole" allowBlank="1" showInputMessage="1" showErrorMessage="1" errorTitle="LA - Valore immesso non valido" error="Anno non compatibile con il modello LA." sqref="O4">
      <formula1>2020</formula1>
      <formula2>2020</formula2>
    </dataValidation>
    <dataValidation type="textLength" operator="equal" allowBlank="1" showInputMessage="1" showErrorMessage="1" errorTitle="LA - Valore immesso non valido" error="Indicare il codice di sei cifre (Valore atteso: 120 + Codice Ente)." sqref="G4">
      <formula1>6</formula1>
    </dataValidation>
    <dataValidation type="whole" operator="equal" allowBlank="1" showInputMessage="1" showErrorMessage="1" errorTitle="LA - Valore immesso non valido" error="Il codice della Regione Lazio non è corretto (valore atteso =120)." sqref="E4">
      <formula1>120</formula1>
    </dataValidation>
    <dataValidation type="decimal" allowBlank="1" showInputMessage="1" showErrorMessage="1" errorTitle="LA - Valore immesso non valido" error="Il valore immesso non è valido. E' atteso un valore in unità di € e senza segno." sqref="N11:N16 N19:N21 N23:N26 N31:N36 N38:N42 N44:N48 N50 N52:N54 N57:N60 N63:N67 N69:N74 N77:N83 N85:N89 N91:N98 N103:N105 N107:N117 N119">
      <formula1>0</formula1>
      <formula2>0</formula2>
    </dataValidation>
  </dataValidations>
  <pageMargins left="0.23622047244094499" right="0.23622047244094499" top="0.43307086614173201" bottom="0.196850393700787" header="0.15748031496063" footer="0.15748031496063"/>
  <pageSetup paperSize="9" scale="63" firstPageNumber="127" fitToHeight="5" orientation="landscape" useFirstPageNumber="1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rowBreaks count="2" manualBreakCount="2">
    <brk id="71" max="16383" man="1"/>
    <brk id="94" max="16383" man="1"/>
  </rowBreaks>
  <ignoredErrors>
    <ignoredError sqref="N10:R10 O18:Q18 N43:R43 N51:R51 N102:R102 E102:M102 E51:M51 E43:M43 F18:M18 E10:M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0"/>
  <sheetViews>
    <sheetView showGridLines="0" topLeftCell="A103" zoomScaleSheetLayoutView="80" workbookViewId="0">
      <selection activeCell="F129" sqref="F129"/>
    </sheetView>
  </sheetViews>
  <sheetFormatPr defaultColWidth="9.109375" defaultRowHeight="13.2" x14ac:dyDescent="0.25"/>
  <cols>
    <col min="1" max="1" width="7.88671875" style="68" bestFit="1" customWidth="1"/>
    <col min="2" max="2" width="6.109375" style="68" bestFit="1" customWidth="1"/>
    <col min="3" max="3" width="5.5546875" style="68" bestFit="1" customWidth="1"/>
    <col min="4" max="4" width="63" style="69" customWidth="1"/>
    <col min="5" max="13" width="15.6640625" style="70" customWidth="1"/>
    <col min="14" max="16384" width="9.109375" style="56"/>
  </cols>
  <sheetData>
    <row r="1" spans="1:13" ht="35.25" customHeight="1" thickBot="1" x14ac:dyDescent="0.3">
      <c r="A1" s="54"/>
      <c r="B1" s="55"/>
      <c r="C1" s="55"/>
      <c r="D1" s="190" t="s">
        <v>195</v>
      </c>
      <c r="E1" s="190"/>
      <c r="F1" s="190"/>
      <c r="G1" s="190"/>
      <c r="H1" s="190"/>
      <c r="I1" s="190"/>
      <c r="J1" s="190"/>
      <c r="K1" s="190"/>
      <c r="L1" s="190"/>
      <c r="M1" s="191"/>
    </row>
    <row r="2" spans="1:13" s="72" customFormat="1" ht="21" customHeight="1" thickBot="1" x14ac:dyDescent="0.35">
      <c r="A2" s="200" t="s">
        <v>0</v>
      </c>
      <c r="B2" s="201"/>
      <c r="C2" s="201"/>
      <c r="D2" s="202"/>
      <c r="E2" s="203"/>
      <c r="F2" s="204" t="s">
        <v>1</v>
      </c>
      <c r="G2" s="202"/>
      <c r="H2" s="202"/>
      <c r="I2" s="202"/>
      <c r="J2" s="202"/>
      <c r="K2" s="202"/>
      <c r="L2" s="202"/>
      <c r="M2" s="71"/>
    </row>
    <row r="3" spans="1:13" s="72" customFormat="1" ht="18.75" customHeight="1" thickBot="1" x14ac:dyDescent="0.35">
      <c r="A3" s="73"/>
      <c r="B3" s="74"/>
      <c r="C3" s="74"/>
      <c r="D3" s="74"/>
      <c r="E3" s="75"/>
      <c r="F3" s="76"/>
      <c r="G3" s="77"/>
      <c r="H3" s="77"/>
      <c r="I3" s="77"/>
      <c r="J3" s="77"/>
      <c r="K3" s="77"/>
      <c r="L3" s="77"/>
      <c r="M3" s="78"/>
    </row>
    <row r="4" spans="1:13" s="72" customFormat="1" ht="23.25" customHeight="1" thickBot="1" x14ac:dyDescent="0.35">
      <c r="A4" s="79" t="s">
        <v>2</v>
      </c>
      <c r="B4" s="57">
        <v>120</v>
      </c>
      <c r="C4" s="74"/>
      <c r="D4" s="80" t="s">
        <v>38</v>
      </c>
      <c r="E4" s="147">
        <f>'Modello LA'!G4</f>
        <v>120908</v>
      </c>
      <c r="F4" s="81" t="s">
        <v>3</v>
      </c>
      <c r="G4" s="82"/>
      <c r="H4" s="82"/>
      <c r="I4" s="82"/>
      <c r="J4" s="83"/>
      <c r="K4" s="83"/>
      <c r="L4" s="75"/>
      <c r="M4" s="84">
        <v>2020</v>
      </c>
    </row>
    <row r="5" spans="1:13" s="72" customFormat="1" ht="12" customHeight="1" thickBot="1" x14ac:dyDescent="0.35">
      <c r="A5" s="85"/>
      <c r="B5" s="86"/>
      <c r="C5" s="86"/>
      <c r="D5" s="86"/>
      <c r="E5" s="87"/>
      <c r="F5" s="88"/>
      <c r="G5" s="89"/>
      <c r="H5" s="89"/>
      <c r="I5" s="89"/>
      <c r="J5" s="86"/>
      <c r="K5" s="86"/>
      <c r="L5" s="86"/>
      <c r="M5" s="87"/>
    </row>
    <row r="6" spans="1:13" ht="12" customHeight="1" thickBot="1" x14ac:dyDescent="0.3">
      <c r="A6" s="54"/>
      <c r="B6" s="54"/>
      <c r="C6" s="54"/>
      <c r="D6" s="58"/>
      <c r="E6" s="59"/>
      <c r="F6" s="60"/>
      <c r="G6" s="60"/>
      <c r="H6" s="60"/>
      <c r="I6" s="60"/>
      <c r="J6" s="60"/>
      <c r="K6" s="60"/>
      <c r="L6" s="61"/>
      <c r="M6" s="61"/>
    </row>
    <row r="7" spans="1:13" ht="19.5" customHeight="1" x14ac:dyDescent="0.25">
      <c r="A7" s="205"/>
      <c r="B7" s="206"/>
      <c r="C7" s="206"/>
      <c r="D7" s="209" t="s">
        <v>4</v>
      </c>
      <c r="E7" s="198" t="s">
        <v>253</v>
      </c>
      <c r="F7" s="211" t="s">
        <v>241</v>
      </c>
      <c r="G7" s="192" t="s">
        <v>250</v>
      </c>
      <c r="H7" s="192" t="s">
        <v>245</v>
      </c>
      <c r="I7" s="192" t="s">
        <v>246</v>
      </c>
      <c r="J7" s="192" t="s">
        <v>242</v>
      </c>
      <c r="K7" s="196" t="s">
        <v>243</v>
      </c>
      <c r="L7" s="192" t="s">
        <v>244</v>
      </c>
      <c r="M7" s="192" t="s">
        <v>257</v>
      </c>
    </row>
    <row r="8" spans="1:13" ht="82.5" customHeight="1" thickBot="1" x14ac:dyDescent="0.3">
      <c r="A8" s="207"/>
      <c r="B8" s="208"/>
      <c r="C8" s="208"/>
      <c r="D8" s="210"/>
      <c r="E8" s="199"/>
      <c r="F8" s="212"/>
      <c r="G8" s="193"/>
      <c r="H8" s="193"/>
      <c r="I8" s="193"/>
      <c r="J8" s="193"/>
      <c r="K8" s="197"/>
      <c r="L8" s="193"/>
      <c r="M8" s="193"/>
    </row>
    <row r="9" spans="1:13" s="62" customFormat="1" ht="20.100000000000001" customHeight="1" x14ac:dyDescent="0.25">
      <c r="A9" s="194" t="s">
        <v>29</v>
      </c>
      <c r="B9" s="194"/>
      <c r="C9" s="194"/>
      <c r="D9" s="194"/>
      <c r="E9" s="194"/>
      <c r="F9" s="194"/>
      <c r="G9" s="194"/>
      <c r="H9" s="194"/>
      <c r="I9" s="194"/>
      <c r="J9" s="195"/>
      <c r="K9" s="195"/>
      <c r="L9" s="195"/>
    </row>
    <row r="10" spans="1:13" ht="27.6" x14ac:dyDescent="0.25">
      <c r="A10" s="109" t="s">
        <v>39</v>
      </c>
      <c r="B10" s="110"/>
      <c r="C10" s="110"/>
      <c r="D10" s="63" t="s">
        <v>40</v>
      </c>
      <c r="E10" s="138">
        <f>'Modello LA'!S10</f>
        <v>9216084.8285918795</v>
      </c>
      <c r="F10" s="139">
        <f>SUM(F11:F12)</f>
        <v>0</v>
      </c>
      <c r="G10" s="139">
        <f t="shared" ref="G10:M10" si="0">SUM(G11:G12)</f>
        <v>0</v>
      </c>
      <c r="H10" s="139">
        <f t="shared" si="0"/>
        <v>0</v>
      </c>
      <c r="I10" s="139">
        <f t="shared" si="0"/>
        <v>0</v>
      </c>
      <c r="J10" s="139">
        <f t="shared" si="0"/>
        <v>0</v>
      </c>
      <c r="K10" s="139">
        <f t="shared" si="0"/>
        <v>0</v>
      </c>
      <c r="L10" s="139">
        <f t="shared" si="0"/>
        <v>0</v>
      </c>
      <c r="M10" s="139">
        <f t="shared" si="0"/>
        <v>0</v>
      </c>
    </row>
    <row r="11" spans="1:13" ht="13.8" x14ac:dyDescent="0.25">
      <c r="A11" s="109"/>
      <c r="B11" s="111" t="s">
        <v>41</v>
      </c>
      <c r="C11" s="110"/>
      <c r="D11" s="92" t="s">
        <v>42</v>
      </c>
      <c r="E11" s="137">
        <f>'Modello LA'!S11</f>
        <v>0</v>
      </c>
      <c r="F11" s="134">
        <v>0</v>
      </c>
      <c r="G11" s="134">
        <v>0</v>
      </c>
      <c r="H11" s="134">
        <v>0</v>
      </c>
      <c r="I11" s="134">
        <v>0</v>
      </c>
      <c r="J11" s="134">
        <v>0</v>
      </c>
      <c r="K11" s="134">
        <v>0</v>
      </c>
      <c r="L11" s="134">
        <v>0</v>
      </c>
      <c r="M11" s="134">
        <v>0</v>
      </c>
    </row>
    <row r="12" spans="1:13" ht="24" x14ac:dyDescent="0.25">
      <c r="A12" s="109"/>
      <c r="B12" s="111" t="s">
        <v>43</v>
      </c>
      <c r="C12" s="110"/>
      <c r="D12" s="92" t="s">
        <v>44</v>
      </c>
      <c r="E12" s="137">
        <f>'Modello LA'!S12</f>
        <v>9216084.8285918795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0</v>
      </c>
    </row>
    <row r="13" spans="1:13" ht="13.8" x14ac:dyDescent="0.25">
      <c r="A13" s="109" t="s">
        <v>45</v>
      </c>
      <c r="B13" s="110"/>
      <c r="C13" s="110"/>
      <c r="D13" s="63" t="s">
        <v>46</v>
      </c>
      <c r="E13" s="137">
        <f>'Modello LA'!S13</f>
        <v>0</v>
      </c>
      <c r="F13" s="134">
        <v>0</v>
      </c>
      <c r="G13" s="134">
        <v>0</v>
      </c>
      <c r="H13" s="134">
        <v>0</v>
      </c>
      <c r="I13" s="134">
        <v>0</v>
      </c>
      <c r="J13" s="134">
        <v>0</v>
      </c>
      <c r="K13" s="134">
        <v>0</v>
      </c>
      <c r="L13" s="134">
        <v>0</v>
      </c>
      <c r="M13" s="134">
        <v>0</v>
      </c>
    </row>
    <row r="14" spans="1:13" ht="27.6" x14ac:dyDescent="0.25">
      <c r="A14" s="109" t="s">
        <v>47</v>
      </c>
      <c r="B14" s="110"/>
      <c r="C14" s="110"/>
      <c r="D14" s="63" t="s">
        <v>48</v>
      </c>
      <c r="E14" s="137">
        <f>'Modello LA'!S14</f>
        <v>1221970.8600000001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</row>
    <row r="15" spans="1:13" ht="13.8" x14ac:dyDescent="0.25">
      <c r="A15" s="109" t="s">
        <v>49</v>
      </c>
      <c r="B15" s="110"/>
      <c r="C15" s="110"/>
      <c r="D15" s="63" t="s">
        <v>50</v>
      </c>
      <c r="E15" s="137">
        <f>'Modello LA'!S15</f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</row>
    <row r="16" spans="1:13" ht="13.8" x14ac:dyDescent="0.25">
      <c r="A16" s="109" t="s">
        <v>51</v>
      </c>
      <c r="B16" s="110"/>
      <c r="C16" s="110"/>
      <c r="D16" s="63" t="s">
        <v>52</v>
      </c>
      <c r="E16" s="137">
        <f>'Modello LA'!S16</f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</row>
    <row r="17" spans="1:20" ht="41.4" x14ac:dyDescent="0.25">
      <c r="A17" s="112" t="s">
        <v>53</v>
      </c>
      <c r="B17" s="110"/>
      <c r="C17" s="110"/>
      <c r="D17" s="63" t="s">
        <v>54</v>
      </c>
      <c r="E17" s="138">
        <f>'Modello LA'!S17</f>
        <v>0</v>
      </c>
      <c r="F17" s="139">
        <f>SUM(F18,F22)</f>
        <v>0</v>
      </c>
      <c r="G17" s="139">
        <f t="shared" ref="G17:M17" si="1">SUM(G18,G22)</f>
        <v>0</v>
      </c>
      <c r="H17" s="139">
        <f t="shared" si="1"/>
        <v>0</v>
      </c>
      <c r="I17" s="139">
        <f t="shared" si="1"/>
        <v>0</v>
      </c>
      <c r="J17" s="139">
        <f t="shared" si="1"/>
        <v>0</v>
      </c>
      <c r="K17" s="139">
        <f t="shared" si="1"/>
        <v>0</v>
      </c>
      <c r="L17" s="139">
        <f t="shared" si="1"/>
        <v>0</v>
      </c>
      <c r="M17" s="139">
        <f t="shared" si="1"/>
        <v>0</v>
      </c>
    </row>
    <row r="18" spans="1:20" ht="13.8" x14ac:dyDescent="0.25">
      <c r="A18" s="112"/>
      <c r="B18" s="111" t="s">
        <v>55</v>
      </c>
      <c r="C18" s="113"/>
      <c r="D18" s="92" t="s">
        <v>211</v>
      </c>
      <c r="E18" s="138">
        <f>'Modello LA'!S18</f>
        <v>0</v>
      </c>
      <c r="F18" s="140">
        <f>SUM(F19:F21)</f>
        <v>0</v>
      </c>
      <c r="G18" s="140">
        <f t="shared" ref="G18:M18" si="2">SUM(G19:G21)</f>
        <v>0</v>
      </c>
      <c r="H18" s="140">
        <f t="shared" si="2"/>
        <v>0</v>
      </c>
      <c r="I18" s="140">
        <f t="shared" si="2"/>
        <v>0</v>
      </c>
      <c r="J18" s="140">
        <f t="shared" si="2"/>
        <v>0</v>
      </c>
      <c r="K18" s="140">
        <f t="shared" si="2"/>
        <v>0</v>
      </c>
      <c r="L18" s="140">
        <f t="shared" si="2"/>
        <v>0</v>
      </c>
      <c r="M18" s="140">
        <f t="shared" si="2"/>
        <v>0</v>
      </c>
    </row>
    <row r="19" spans="1:20" ht="13.8" x14ac:dyDescent="0.25">
      <c r="A19" s="112"/>
      <c r="B19" s="110"/>
      <c r="C19" s="113" t="s">
        <v>56</v>
      </c>
      <c r="D19" s="132" t="s">
        <v>57</v>
      </c>
      <c r="E19" s="137">
        <f>'Modello LA'!S19</f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</row>
    <row r="20" spans="1:20" ht="13.8" x14ac:dyDescent="0.25">
      <c r="A20" s="112"/>
      <c r="B20" s="110"/>
      <c r="C20" s="114" t="s">
        <v>58</v>
      </c>
      <c r="D20" s="132" t="s">
        <v>59</v>
      </c>
      <c r="E20" s="137">
        <f>'Modello LA'!S20</f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</row>
    <row r="21" spans="1:20" ht="13.8" x14ac:dyDescent="0.25">
      <c r="A21" s="112"/>
      <c r="B21" s="110"/>
      <c r="C21" s="114" t="s">
        <v>60</v>
      </c>
      <c r="D21" s="132" t="s">
        <v>61</v>
      </c>
      <c r="E21" s="137">
        <f>'Modello LA'!S21</f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</row>
    <row r="22" spans="1:20" ht="24" x14ac:dyDescent="0.25">
      <c r="A22" s="112"/>
      <c r="B22" s="111" t="s">
        <v>62</v>
      </c>
      <c r="C22" s="113"/>
      <c r="D22" s="92" t="s">
        <v>63</v>
      </c>
      <c r="E22" s="138">
        <f>'Modello LA'!S22</f>
        <v>0</v>
      </c>
      <c r="F22" s="140">
        <f>SUM(F23:F24)</f>
        <v>0</v>
      </c>
      <c r="G22" s="140">
        <f t="shared" ref="G22:L22" si="3">SUM(G23:G24)</f>
        <v>0</v>
      </c>
      <c r="H22" s="140">
        <f t="shared" si="3"/>
        <v>0</v>
      </c>
      <c r="I22" s="140">
        <f t="shared" si="3"/>
        <v>0</v>
      </c>
      <c r="J22" s="140">
        <f t="shared" si="3"/>
        <v>0</v>
      </c>
      <c r="K22" s="140">
        <f t="shared" si="3"/>
        <v>0</v>
      </c>
      <c r="L22" s="140">
        <f t="shared" si="3"/>
        <v>0</v>
      </c>
      <c r="M22" s="140">
        <f>SUM(M23:M24)</f>
        <v>0</v>
      </c>
    </row>
    <row r="23" spans="1:20" ht="13.8" x14ac:dyDescent="0.25">
      <c r="A23" s="115"/>
      <c r="B23" s="114"/>
      <c r="C23" s="114" t="s">
        <v>185</v>
      </c>
      <c r="D23" s="132" t="s">
        <v>190</v>
      </c>
      <c r="E23" s="137">
        <f>'Modello LA'!S23</f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</row>
    <row r="24" spans="1:20" ht="13.8" x14ac:dyDescent="0.25">
      <c r="A24" s="115"/>
      <c r="B24" s="114"/>
      <c r="C24" s="114" t="s">
        <v>187</v>
      </c>
      <c r="D24" s="132" t="s">
        <v>186</v>
      </c>
      <c r="E24" s="137">
        <f>'Modello LA'!S24</f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</row>
    <row r="25" spans="1:20" ht="13.8" x14ac:dyDescent="0.25">
      <c r="A25" s="112" t="s">
        <v>64</v>
      </c>
      <c r="B25" s="110"/>
      <c r="C25" s="110"/>
      <c r="D25" s="63" t="s">
        <v>65</v>
      </c>
      <c r="E25" s="137">
        <f>'Modello LA'!S25</f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</row>
    <row r="26" spans="1:20" ht="13.8" x14ac:dyDescent="0.25">
      <c r="A26" s="112" t="s">
        <v>188</v>
      </c>
      <c r="B26" s="110"/>
      <c r="C26" s="110"/>
      <c r="D26" s="63" t="s">
        <v>189</v>
      </c>
      <c r="E26" s="137">
        <f>'Modello LA'!S26</f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</row>
    <row r="27" spans="1:20" s="39" customFormat="1" ht="24.9" customHeight="1" x14ac:dyDescent="0.25">
      <c r="A27" s="128">
        <v>19999</v>
      </c>
      <c r="B27" s="124"/>
      <c r="C27" s="123"/>
      <c r="D27" s="129" t="s">
        <v>221</v>
      </c>
      <c r="E27" s="145">
        <f>'Modello LA'!S27</f>
        <v>10438055.688591881</v>
      </c>
      <c r="F27" s="145">
        <f>SUM(F10,F13,F14,F15,F16,F17,F25,F26)</f>
        <v>0</v>
      </c>
      <c r="G27" s="145">
        <f t="shared" ref="G27:M27" si="4">SUM(G10,G13,G14,G15,G16,G17,G25,G26)</f>
        <v>0</v>
      </c>
      <c r="H27" s="145">
        <f t="shared" si="4"/>
        <v>0</v>
      </c>
      <c r="I27" s="145">
        <f t="shared" si="4"/>
        <v>0</v>
      </c>
      <c r="J27" s="145">
        <f t="shared" si="4"/>
        <v>0</v>
      </c>
      <c r="K27" s="145">
        <f t="shared" si="4"/>
        <v>0</v>
      </c>
      <c r="L27" s="145">
        <f t="shared" si="4"/>
        <v>0</v>
      </c>
      <c r="M27" s="145">
        <f t="shared" si="4"/>
        <v>0</v>
      </c>
      <c r="N27" s="56"/>
      <c r="O27" s="56"/>
      <c r="P27" s="56"/>
      <c r="Q27" s="56"/>
      <c r="R27" s="56"/>
      <c r="S27" s="56"/>
      <c r="T27" s="108"/>
    </row>
    <row r="28" spans="1:20" ht="16.5" customHeight="1" x14ac:dyDescent="0.25">
      <c r="A28" s="194" t="s">
        <v>30</v>
      </c>
      <c r="B28" s="194"/>
      <c r="C28" s="194"/>
      <c r="D28" s="194"/>
      <c r="E28" s="194"/>
      <c r="F28" s="194"/>
      <c r="G28" s="194"/>
      <c r="H28" s="194"/>
      <c r="I28" s="194"/>
      <c r="J28" s="195"/>
      <c r="K28" s="195"/>
      <c r="L28" s="195"/>
      <c r="M28" s="64"/>
    </row>
    <row r="29" spans="1:20" ht="13.8" x14ac:dyDescent="0.25">
      <c r="A29" s="109" t="s">
        <v>66</v>
      </c>
      <c r="B29" s="110"/>
      <c r="C29" s="110"/>
      <c r="D29" s="63" t="s">
        <v>21</v>
      </c>
      <c r="E29" s="138">
        <f>'Modello LA'!S29</f>
        <v>0</v>
      </c>
      <c r="F29" s="141">
        <f>SUM(F30,F37,F43)</f>
        <v>0</v>
      </c>
      <c r="G29" s="141">
        <f t="shared" ref="G29:M29" si="5">SUM(G30,G37,G43)</f>
        <v>0</v>
      </c>
      <c r="H29" s="141">
        <f t="shared" si="5"/>
        <v>0</v>
      </c>
      <c r="I29" s="141">
        <f t="shared" si="5"/>
        <v>0</v>
      </c>
      <c r="J29" s="141">
        <f t="shared" si="5"/>
        <v>0</v>
      </c>
      <c r="K29" s="141">
        <f t="shared" si="5"/>
        <v>0</v>
      </c>
      <c r="L29" s="141">
        <f t="shared" si="5"/>
        <v>0</v>
      </c>
      <c r="M29" s="141">
        <f t="shared" si="5"/>
        <v>0</v>
      </c>
    </row>
    <row r="30" spans="1:20" ht="13.8" x14ac:dyDescent="0.25">
      <c r="A30" s="116"/>
      <c r="B30" s="111" t="s">
        <v>67</v>
      </c>
      <c r="C30" s="114"/>
      <c r="D30" s="92" t="s">
        <v>23</v>
      </c>
      <c r="E30" s="138">
        <f>'Modello LA'!S30</f>
        <v>0</v>
      </c>
      <c r="F30" s="142">
        <f>SUM(F31:F36)</f>
        <v>0</v>
      </c>
      <c r="G30" s="142">
        <f t="shared" ref="G30:M30" si="6">SUM(G31:G36)</f>
        <v>0</v>
      </c>
      <c r="H30" s="142">
        <f t="shared" si="6"/>
        <v>0</v>
      </c>
      <c r="I30" s="142">
        <f t="shared" si="6"/>
        <v>0</v>
      </c>
      <c r="J30" s="142">
        <f t="shared" si="6"/>
        <v>0</v>
      </c>
      <c r="K30" s="142">
        <f t="shared" si="6"/>
        <v>0</v>
      </c>
      <c r="L30" s="142">
        <f t="shared" si="6"/>
        <v>0</v>
      </c>
      <c r="M30" s="142">
        <f t="shared" si="6"/>
        <v>0</v>
      </c>
    </row>
    <row r="31" spans="1:20" ht="13.8" x14ac:dyDescent="0.25">
      <c r="A31" s="115"/>
      <c r="B31" s="114"/>
      <c r="C31" s="114" t="s">
        <v>68</v>
      </c>
      <c r="D31" s="132" t="s">
        <v>69</v>
      </c>
      <c r="E31" s="143">
        <f>'Modello LA'!S31</f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</row>
    <row r="32" spans="1:20" ht="13.8" x14ac:dyDescent="0.25">
      <c r="A32" s="115"/>
      <c r="B32" s="114"/>
      <c r="C32" s="114" t="s">
        <v>70</v>
      </c>
      <c r="D32" s="132" t="s">
        <v>71</v>
      </c>
      <c r="E32" s="143">
        <f>'Modello LA'!S32</f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</row>
    <row r="33" spans="1:13" ht="13.8" x14ac:dyDescent="0.25">
      <c r="A33" s="115"/>
      <c r="B33" s="114"/>
      <c r="C33" s="114" t="s">
        <v>72</v>
      </c>
      <c r="D33" s="132" t="s">
        <v>74</v>
      </c>
      <c r="E33" s="143">
        <f>'Modello LA'!S33</f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</row>
    <row r="34" spans="1:13" ht="13.8" x14ac:dyDescent="0.25">
      <c r="A34" s="115"/>
      <c r="B34" s="114"/>
      <c r="C34" s="114" t="s">
        <v>73</v>
      </c>
      <c r="D34" s="132" t="s">
        <v>76</v>
      </c>
      <c r="E34" s="143">
        <f>'Modello LA'!S34</f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</row>
    <row r="35" spans="1:13" ht="13.8" x14ac:dyDescent="0.25">
      <c r="A35" s="115"/>
      <c r="B35" s="114"/>
      <c r="C35" s="114" t="s">
        <v>75</v>
      </c>
      <c r="D35" s="132" t="s">
        <v>212</v>
      </c>
      <c r="E35" s="143">
        <f>'Modello LA'!S35</f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</row>
    <row r="36" spans="1:13" ht="13.8" x14ac:dyDescent="0.25">
      <c r="A36" s="115"/>
      <c r="B36" s="114"/>
      <c r="C36" s="114" t="s">
        <v>77</v>
      </c>
      <c r="D36" s="132" t="s">
        <v>196</v>
      </c>
      <c r="E36" s="143">
        <f>'Modello LA'!S36</f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</row>
    <row r="37" spans="1:13" ht="13.8" x14ac:dyDescent="0.25">
      <c r="A37" s="116"/>
      <c r="B37" s="111" t="s">
        <v>78</v>
      </c>
      <c r="C37" s="114"/>
      <c r="D37" s="92" t="s">
        <v>24</v>
      </c>
      <c r="E37" s="144">
        <f>'Modello LA'!S37</f>
        <v>0</v>
      </c>
      <c r="F37" s="142">
        <f>SUM(F38:F42)</f>
        <v>0</v>
      </c>
      <c r="G37" s="142">
        <f t="shared" ref="G37:M37" si="7">SUM(G38:G42)</f>
        <v>0</v>
      </c>
      <c r="H37" s="142">
        <f t="shared" si="7"/>
        <v>0</v>
      </c>
      <c r="I37" s="142">
        <f t="shared" si="7"/>
        <v>0</v>
      </c>
      <c r="J37" s="142">
        <f t="shared" si="7"/>
        <v>0</v>
      </c>
      <c r="K37" s="142">
        <f t="shared" si="7"/>
        <v>0</v>
      </c>
      <c r="L37" s="142">
        <f t="shared" si="7"/>
        <v>0</v>
      </c>
      <c r="M37" s="142">
        <f t="shared" si="7"/>
        <v>0</v>
      </c>
    </row>
    <row r="38" spans="1:13" ht="13.8" x14ac:dyDescent="0.25">
      <c r="A38" s="115"/>
      <c r="B38" s="114"/>
      <c r="C38" s="114" t="s">
        <v>79</v>
      </c>
      <c r="D38" s="132" t="s">
        <v>80</v>
      </c>
      <c r="E38" s="143">
        <f>'Modello LA'!S38</f>
        <v>0</v>
      </c>
      <c r="F38" s="134">
        <v>0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</row>
    <row r="39" spans="1:13" ht="13.8" x14ac:dyDescent="0.25">
      <c r="A39" s="115"/>
      <c r="B39" s="114"/>
      <c r="C39" s="114" t="s">
        <v>81</v>
      </c>
      <c r="D39" s="132" t="s">
        <v>82</v>
      </c>
      <c r="E39" s="143">
        <f>'Modello LA'!S39</f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</row>
    <row r="40" spans="1:13" ht="13.8" x14ac:dyDescent="0.25">
      <c r="A40" s="115"/>
      <c r="B40" s="114"/>
      <c r="C40" s="114" t="s">
        <v>83</v>
      </c>
      <c r="D40" s="132" t="s">
        <v>85</v>
      </c>
      <c r="E40" s="143">
        <f>'Modello LA'!S40</f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</row>
    <row r="41" spans="1:13" ht="13.8" x14ac:dyDescent="0.25">
      <c r="A41" s="115"/>
      <c r="B41" s="114"/>
      <c r="C41" s="114" t="s">
        <v>84</v>
      </c>
      <c r="D41" s="132" t="s">
        <v>213</v>
      </c>
      <c r="E41" s="143">
        <f>'Modello LA'!S41</f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</row>
    <row r="42" spans="1:13" ht="13.8" x14ac:dyDescent="0.25">
      <c r="A42" s="115"/>
      <c r="B42" s="114"/>
      <c r="C42" s="114" t="s">
        <v>86</v>
      </c>
      <c r="D42" s="132" t="s">
        <v>208</v>
      </c>
      <c r="E42" s="143">
        <f>'Modello LA'!S42</f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</row>
    <row r="43" spans="1:13" ht="13.8" x14ac:dyDescent="0.25">
      <c r="A43" s="116"/>
      <c r="B43" s="111" t="s">
        <v>87</v>
      </c>
      <c r="C43" s="114"/>
      <c r="D43" s="92" t="s">
        <v>25</v>
      </c>
      <c r="E43" s="144">
        <f>'Modello LA'!S43</f>
        <v>0</v>
      </c>
      <c r="F43" s="142">
        <f>SUM(F44:F45)</f>
        <v>0</v>
      </c>
      <c r="G43" s="142">
        <f t="shared" ref="G43:M43" si="8">SUM(G44:G45)</f>
        <v>0</v>
      </c>
      <c r="H43" s="142">
        <f t="shared" si="8"/>
        <v>0</v>
      </c>
      <c r="I43" s="142">
        <f t="shared" si="8"/>
        <v>0</v>
      </c>
      <c r="J43" s="142">
        <f t="shared" si="8"/>
        <v>0</v>
      </c>
      <c r="K43" s="142">
        <f t="shared" si="8"/>
        <v>0</v>
      </c>
      <c r="L43" s="142">
        <f t="shared" si="8"/>
        <v>0</v>
      </c>
      <c r="M43" s="142">
        <f t="shared" si="8"/>
        <v>0</v>
      </c>
    </row>
    <row r="44" spans="1:13" ht="13.8" x14ac:dyDescent="0.25">
      <c r="A44" s="115"/>
      <c r="B44" s="114"/>
      <c r="C44" s="114" t="s">
        <v>88</v>
      </c>
      <c r="D44" s="132" t="s">
        <v>222</v>
      </c>
      <c r="E44" s="143">
        <f>'Modello LA'!S44</f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</row>
    <row r="45" spans="1:13" ht="13.8" x14ac:dyDescent="0.25">
      <c r="A45" s="109"/>
      <c r="B45" s="114"/>
      <c r="C45" s="114" t="s">
        <v>89</v>
      </c>
      <c r="D45" s="132" t="s">
        <v>197</v>
      </c>
      <c r="E45" s="143">
        <f>'Modello LA'!S45</f>
        <v>0</v>
      </c>
      <c r="F45" s="134">
        <v>0</v>
      </c>
      <c r="G45" s="134">
        <v>0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  <c r="M45" s="134">
        <v>0</v>
      </c>
    </row>
    <row r="46" spans="1:13" ht="13.8" x14ac:dyDescent="0.25">
      <c r="A46" s="109" t="s">
        <v>90</v>
      </c>
      <c r="B46" s="117"/>
      <c r="C46" s="114"/>
      <c r="D46" s="63" t="s">
        <v>22</v>
      </c>
      <c r="E46" s="143">
        <f>'Modello LA'!S46</f>
        <v>0</v>
      </c>
      <c r="F46" s="134">
        <v>0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</row>
    <row r="47" spans="1:13" ht="13.8" x14ac:dyDescent="0.25">
      <c r="A47" s="109" t="s">
        <v>91</v>
      </c>
      <c r="B47" s="114"/>
      <c r="C47" s="114"/>
      <c r="D47" s="63" t="s">
        <v>92</v>
      </c>
      <c r="E47" s="143">
        <f>'Modello LA'!S47</f>
        <v>0</v>
      </c>
      <c r="F47" s="134">
        <v>0</v>
      </c>
      <c r="G47" s="134">
        <v>0</v>
      </c>
      <c r="H47" s="134">
        <v>0</v>
      </c>
      <c r="I47" s="134">
        <v>0</v>
      </c>
      <c r="J47" s="134">
        <v>0</v>
      </c>
      <c r="K47" s="134">
        <v>0</v>
      </c>
      <c r="L47" s="134">
        <v>0</v>
      </c>
      <c r="M47" s="134">
        <v>0</v>
      </c>
    </row>
    <row r="48" spans="1:13" ht="13.8" x14ac:dyDescent="0.25">
      <c r="A48" s="109" t="s">
        <v>93</v>
      </c>
      <c r="B48" s="114"/>
      <c r="C48" s="114"/>
      <c r="D48" s="63" t="s">
        <v>14</v>
      </c>
      <c r="E48" s="143">
        <f>'Modello LA'!S48</f>
        <v>0</v>
      </c>
      <c r="F48" s="134">
        <v>0</v>
      </c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</row>
    <row r="49" spans="1:13" ht="13.8" x14ac:dyDescent="0.25">
      <c r="A49" s="109" t="s">
        <v>94</v>
      </c>
      <c r="B49" s="110"/>
      <c r="C49" s="110"/>
      <c r="D49" s="63" t="s">
        <v>15</v>
      </c>
      <c r="E49" s="144">
        <f>'Modello LA'!S49</f>
        <v>0</v>
      </c>
      <c r="F49" s="141">
        <f>SUM(F50:F51,F54)</f>
        <v>1428942</v>
      </c>
      <c r="G49" s="141">
        <f t="shared" ref="G49:M49" si="9">SUM(G50:G51,G54)</f>
        <v>0</v>
      </c>
      <c r="H49" s="141">
        <f t="shared" si="9"/>
        <v>0</v>
      </c>
      <c r="I49" s="141">
        <f t="shared" si="9"/>
        <v>0</v>
      </c>
      <c r="J49" s="141">
        <f t="shared" si="9"/>
        <v>0</v>
      </c>
      <c r="K49" s="141">
        <f t="shared" si="9"/>
        <v>0</v>
      </c>
      <c r="L49" s="141">
        <f t="shared" si="9"/>
        <v>0</v>
      </c>
      <c r="M49" s="141">
        <f t="shared" si="9"/>
        <v>0</v>
      </c>
    </row>
    <row r="50" spans="1:13" ht="13.8" x14ac:dyDescent="0.25">
      <c r="A50" s="118"/>
      <c r="B50" s="119" t="s">
        <v>95</v>
      </c>
      <c r="C50" s="113"/>
      <c r="D50" s="92" t="s">
        <v>96</v>
      </c>
      <c r="E50" s="143">
        <f>'Modello LA'!S50</f>
        <v>0</v>
      </c>
      <c r="F50" s="134">
        <v>0</v>
      </c>
      <c r="G50" s="134">
        <v>0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</row>
    <row r="51" spans="1:13" ht="13.8" x14ac:dyDescent="0.25">
      <c r="A51" s="118"/>
      <c r="B51" s="119" t="s">
        <v>97</v>
      </c>
      <c r="C51" s="113"/>
      <c r="D51" s="92" t="s">
        <v>214</v>
      </c>
      <c r="E51" s="144">
        <f>'Modello LA'!S51</f>
        <v>0</v>
      </c>
      <c r="F51" s="142">
        <f>SUM(F52:F53)</f>
        <v>0</v>
      </c>
      <c r="G51" s="142">
        <f t="shared" ref="G51:M51" si="10">SUM(G52:G53)</f>
        <v>0</v>
      </c>
      <c r="H51" s="142">
        <f t="shared" si="10"/>
        <v>0</v>
      </c>
      <c r="I51" s="142">
        <f t="shared" si="10"/>
        <v>0</v>
      </c>
      <c r="J51" s="142">
        <f t="shared" si="10"/>
        <v>0</v>
      </c>
      <c r="K51" s="142">
        <f t="shared" si="10"/>
        <v>0</v>
      </c>
      <c r="L51" s="142">
        <f t="shared" si="10"/>
        <v>0</v>
      </c>
      <c r="M51" s="142">
        <f t="shared" si="10"/>
        <v>0</v>
      </c>
    </row>
    <row r="52" spans="1:13" ht="13.8" x14ac:dyDescent="0.25">
      <c r="A52" s="120"/>
      <c r="B52" s="113"/>
      <c r="C52" s="113" t="s">
        <v>98</v>
      </c>
      <c r="D52" s="132" t="s">
        <v>215</v>
      </c>
      <c r="E52" s="143">
        <f>'Modello LA'!S52</f>
        <v>0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</row>
    <row r="53" spans="1:13" ht="13.8" x14ac:dyDescent="0.25">
      <c r="A53" s="120"/>
      <c r="B53" s="113"/>
      <c r="C53" s="113" t="s">
        <v>191</v>
      </c>
      <c r="D53" s="132" t="s">
        <v>216</v>
      </c>
      <c r="E53" s="143">
        <f>'Modello LA'!S53</f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</row>
    <row r="54" spans="1:13" ht="13.8" x14ac:dyDescent="0.25">
      <c r="A54" s="120"/>
      <c r="B54" s="119" t="s">
        <v>99</v>
      </c>
      <c r="C54" s="113"/>
      <c r="D54" s="92" t="s">
        <v>217</v>
      </c>
      <c r="E54" s="143">
        <f>'Modello LA'!S54</f>
        <v>0</v>
      </c>
      <c r="F54" s="134">
        <v>1428942</v>
      </c>
      <c r="G54" s="134">
        <v>0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</row>
    <row r="55" spans="1:13" ht="13.8" x14ac:dyDescent="0.25">
      <c r="A55" s="109" t="s">
        <v>100</v>
      </c>
      <c r="B55" s="110"/>
      <c r="C55" s="110"/>
      <c r="D55" s="63" t="s">
        <v>26</v>
      </c>
      <c r="E55" s="144">
        <f>'Modello LA'!S55</f>
        <v>0</v>
      </c>
      <c r="F55" s="141">
        <f>SUM(F56,F60)</f>
        <v>0</v>
      </c>
      <c r="G55" s="141">
        <f t="shared" ref="G55:M55" si="11">SUM(G56,G60)</f>
        <v>0</v>
      </c>
      <c r="H55" s="141">
        <f t="shared" si="11"/>
        <v>0</v>
      </c>
      <c r="I55" s="141">
        <f t="shared" si="11"/>
        <v>0</v>
      </c>
      <c r="J55" s="141">
        <f t="shared" si="11"/>
        <v>0</v>
      </c>
      <c r="K55" s="141">
        <f t="shared" si="11"/>
        <v>0</v>
      </c>
      <c r="L55" s="141">
        <f t="shared" si="11"/>
        <v>0</v>
      </c>
      <c r="M55" s="141">
        <f t="shared" si="11"/>
        <v>0</v>
      </c>
    </row>
    <row r="56" spans="1:13" ht="13.8" x14ac:dyDescent="0.25">
      <c r="A56" s="118"/>
      <c r="B56" s="119" t="s">
        <v>101</v>
      </c>
      <c r="C56" s="113"/>
      <c r="D56" s="92" t="s">
        <v>102</v>
      </c>
      <c r="E56" s="144">
        <f>'Modello LA'!S56</f>
        <v>0</v>
      </c>
      <c r="F56" s="142">
        <f>SUM(F57,F58,F59)</f>
        <v>0</v>
      </c>
      <c r="G56" s="142">
        <f t="shared" ref="G56:M56" si="12">SUM(G57,G58,G59)</f>
        <v>0</v>
      </c>
      <c r="H56" s="142">
        <f t="shared" si="12"/>
        <v>0</v>
      </c>
      <c r="I56" s="142">
        <f t="shared" si="12"/>
        <v>0</v>
      </c>
      <c r="J56" s="142">
        <f t="shared" si="12"/>
        <v>0</v>
      </c>
      <c r="K56" s="142">
        <f t="shared" si="12"/>
        <v>0</v>
      </c>
      <c r="L56" s="142">
        <f t="shared" si="12"/>
        <v>0</v>
      </c>
      <c r="M56" s="142">
        <f t="shared" si="12"/>
        <v>0</v>
      </c>
    </row>
    <row r="57" spans="1:13" ht="13.8" x14ac:dyDescent="0.25">
      <c r="A57" s="118"/>
      <c r="B57" s="119"/>
      <c r="C57" s="113" t="s">
        <v>223</v>
      </c>
      <c r="D57" s="132" t="s">
        <v>104</v>
      </c>
      <c r="E57" s="143">
        <f>'Modello LA'!S57</f>
        <v>0</v>
      </c>
      <c r="F57" s="134">
        <v>0</v>
      </c>
      <c r="G57" s="134">
        <v>0</v>
      </c>
      <c r="H57" s="134">
        <v>0</v>
      </c>
      <c r="I57" s="134">
        <v>0</v>
      </c>
      <c r="J57" s="134">
        <v>0</v>
      </c>
      <c r="K57" s="134">
        <v>0</v>
      </c>
      <c r="L57" s="134">
        <v>0</v>
      </c>
      <c r="M57" s="134">
        <v>0</v>
      </c>
    </row>
    <row r="58" spans="1:13" ht="13.8" x14ac:dyDescent="0.3">
      <c r="A58" s="121"/>
      <c r="B58" s="119"/>
      <c r="C58" s="113" t="s">
        <v>224</v>
      </c>
      <c r="D58" s="132" t="s">
        <v>105</v>
      </c>
      <c r="E58" s="143">
        <f>'Modello LA'!S58</f>
        <v>0</v>
      </c>
      <c r="F58" s="134">
        <v>0</v>
      </c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</row>
    <row r="59" spans="1:13" ht="13.8" x14ac:dyDescent="0.3">
      <c r="A59" s="121"/>
      <c r="B59" s="119"/>
      <c r="C59" s="113" t="s">
        <v>225</v>
      </c>
      <c r="D59" s="132" t="s">
        <v>209</v>
      </c>
      <c r="E59" s="143">
        <f>'Modello LA'!S59</f>
        <v>0</v>
      </c>
      <c r="F59" s="134">
        <v>0</v>
      </c>
      <c r="G59" s="134">
        <v>0</v>
      </c>
      <c r="H59" s="134">
        <v>0</v>
      </c>
      <c r="I59" s="134">
        <v>0</v>
      </c>
      <c r="J59" s="134">
        <v>0</v>
      </c>
      <c r="K59" s="134">
        <v>0</v>
      </c>
      <c r="L59" s="134">
        <v>0</v>
      </c>
      <c r="M59" s="134">
        <v>0</v>
      </c>
    </row>
    <row r="60" spans="1:13" ht="13.8" x14ac:dyDescent="0.3">
      <c r="A60" s="121"/>
      <c r="B60" s="119" t="s">
        <v>103</v>
      </c>
      <c r="C60" s="122"/>
      <c r="D60" s="92" t="s">
        <v>106</v>
      </c>
      <c r="E60" s="143">
        <f>'Modello LA'!S60</f>
        <v>0</v>
      </c>
      <c r="F60" s="134">
        <v>0</v>
      </c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</row>
    <row r="61" spans="1:13" ht="13.8" x14ac:dyDescent="0.25">
      <c r="A61" s="109" t="s">
        <v>107</v>
      </c>
      <c r="B61" s="110"/>
      <c r="C61" s="110"/>
      <c r="D61" s="63" t="s">
        <v>37</v>
      </c>
      <c r="E61" s="144">
        <f>'Modello LA'!S61</f>
        <v>80174053.799999967</v>
      </c>
      <c r="F61" s="141">
        <f>SUM(F62,F68,F74)</f>
        <v>2526128</v>
      </c>
      <c r="G61" s="141">
        <f t="shared" ref="G61:M61" si="13">SUM(G62,G68,G74)</f>
        <v>0</v>
      </c>
      <c r="H61" s="141">
        <f t="shared" si="13"/>
        <v>0</v>
      </c>
      <c r="I61" s="141">
        <f t="shared" si="13"/>
        <v>0</v>
      </c>
      <c r="J61" s="141">
        <f t="shared" si="13"/>
        <v>4155881.07</v>
      </c>
      <c r="K61" s="141">
        <f t="shared" si="13"/>
        <v>0</v>
      </c>
      <c r="L61" s="141">
        <f t="shared" si="13"/>
        <v>0</v>
      </c>
      <c r="M61" s="141">
        <f t="shared" si="13"/>
        <v>0</v>
      </c>
    </row>
    <row r="62" spans="1:13" ht="13.8" x14ac:dyDescent="0.25">
      <c r="A62" s="118"/>
      <c r="B62" s="119" t="s">
        <v>108</v>
      </c>
      <c r="C62" s="113"/>
      <c r="D62" s="92" t="s">
        <v>109</v>
      </c>
      <c r="E62" s="144">
        <f>'Modello LA'!S62</f>
        <v>80174053.799999967</v>
      </c>
      <c r="F62" s="142">
        <f>SUM(F63:F67)</f>
        <v>2526128</v>
      </c>
      <c r="G62" s="142">
        <f t="shared" ref="G62:M62" si="14">SUM(G63:G67)</f>
        <v>0</v>
      </c>
      <c r="H62" s="142">
        <f t="shared" si="14"/>
        <v>0</v>
      </c>
      <c r="I62" s="142">
        <f t="shared" si="14"/>
        <v>0</v>
      </c>
      <c r="J62" s="142">
        <f t="shared" si="14"/>
        <v>4155881.07</v>
      </c>
      <c r="K62" s="142">
        <f t="shared" si="14"/>
        <v>0</v>
      </c>
      <c r="L62" s="142">
        <f t="shared" si="14"/>
        <v>0</v>
      </c>
      <c r="M62" s="142">
        <f t="shared" si="14"/>
        <v>0</v>
      </c>
    </row>
    <row r="63" spans="1:13" ht="20.399999999999999" x14ac:dyDescent="0.25">
      <c r="A63" s="120"/>
      <c r="B63" s="113"/>
      <c r="C63" s="113" t="s">
        <v>110</v>
      </c>
      <c r="D63" s="132" t="s">
        <v>111</v>
      </c>
      <c r="E63" s="143">
        <f>'Modello LA'!S63</f>
        <v>23630508.199999996</v>
      </c>
      <c r="F63" s="134">
        <v>0</v>
      </c>
      <c r="G63" s="134">
        <v>0</v>
      </c>
      <c r="H63" s="134">
        <v>0</v>
      </c>
      <c r="I63" s="134">
        <v>0</v>
      </c>
      <c r="J63" s="134">
        <v>0</v>
      </c>
      <c r="K63" s="134">
        <v>0</v>
      </c>
      <c r="L63" s="134">
        <v>0</v>
      </c>
      <c r="M63" s="134">
        <v>0</v>
      </c>
    </row>
    <row r="64" spans="1:13" ht="20.399999999999999" x14ac:dyDescent="0.25">
      <c r="A64" s="120"/>
      <c r="B64" s="113"/>
      <c r="C64" s="113" t="s">
        <v>112</v>
      </c>
      <c r="D64" s="132" t="s">
        <v>202</v>
      </c>
      <c r="E64" s="143">
        <f>'Modello LA'!S64</f>
        <v>22164040.82</v>
      </c>
      <c r="F64" s="134">
        <v>0</v>
      </c>
      <c r="G64" s="134">
        <v>0</v>
      </c>
      <c r="H64" s="134">
        <v>0</v>
      </c>
      <c r="I64" s="134">
        <v>0</v>
      </c>
      <c r="J64" s="134">
        <v>0</v>
      </c>
      <c r="K64" s="134">
        <v>0</v>
      </c>
      <c r="L64" s="134">
        <v>0</v>
      </c>
      <c r="M64" s="134">
        <v>0</v>
      </c>
    </row>
    <row r="65" spans="1:13" ht="13.8" x14ac:dyDescent="0.25">
      <c r="A65" s="120"/>
      <c r="B65" s="113"/>
      <c r="C65" s="113" t="s">
        <v>113</v>
      </c>
      <c r="D65" s="132" t="s">
        <v>200</v>
      </c>
      <c r="E65" s="143">
        <f>'Modello LA'!S65</f>
        <v>34379504.780000001</v>
      </c>
      <c r="F65" s="134">
        <v>2526128</v>
      </c>
      <c r="G65" s="134">
        <v>0</v>
      </c>
      <c r="H65" s="134">
        <v>0</v>
      </c>
      <c r="I65" s="134">
        <v>0</v>
      </c>
      <c r="J65" s="134">
        <v>4155881.07</v>
      </c>
      <c r="K65" s="134">
        <v>0</v>
      </c>
      <c r="L65" s="134">
        <v>0</v>
      </c>
      <c r="M65" s="134">
        <v>0</v>
      </c>
    </row>
    <row r="66" spans="1:13" ht="20.399999999999999" x14ac:dyDescent="0.25">
      <c r="A66" s="120"/>
      <c r="B66" s="113"/>
      <c r="C66" s="113" t="s">
        <v>114</v>
      </c>
      <c r="D66" s="132" t="s">
        <v>116</v>
      </c>
      <c r="E66" s="143">
        <f>'Modello LA'!S66</f>
        <v>0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</row>
    <row r="67" spans="1:13" ht="20.399999999999999" x14ac:dyDescent="0.25">
      <c r="A67" s="120"/>
      <c r="B67" s="113"/>
      <c r="C67" s="113" t="s">
        <v>115</v>
      </c>
      <c r="D67" s="132" t="s">
        <v>198</v>
      </c>
      <c r="E67" s="143">
        <f>'Modello LA'!S67</f>
        <v>0</v>
      </c>
      <c r="F67" s="134">
        <v>0</v>
      </c>
      <c r="G67" s="134">
        <v>0</v>
      </c>
      <c r="H67" s="134">
        <v>0</v>
      </c>
      <c r="I67" s="134">
        <v>0</v>
      </c>
      <c r="J67" s="134">
        <v>0</v>
      </c>
      <c r="K67" s="134">
        <v>0</v>
      </c>
      <c r="L67" s="134">
        <v>0</v>
      </c>
      <c r="M67" s="134">
        <v>0</v>
      </c>
    </row>
    <row r="68" spans="1:13" ht="24" x14ac:dyDescent="0.25">
      <c r="A68" s="118"/>
      <c r="B68" s="119" t="s">
        <v>117</v>
      </c>
      <c r="C68" s="113"/>
      <c r="D68" s="92" t="s">
        <v>118</v>
      </c>
      <c r="E68" s="144">
        <f>'Modello LA'!S68</f>
        <v>0</v>
      </c>
      <c r="F68" s="142">
        <f>SUM(F69,F70,F71,F72,F73)</f>
        <v>0</v>
      </c>
      <c r="G68" s="142">
        <f t="shared" ref="G68:M68" si="15">SUM(G69,G70,G71,G72,G73)</f>
        <v>0</v>
      </c>
      <c r="H68" s="142">
        <f t="shared" si="15"/>
        <v>0</v>
      </c>
      <c r="I68" s="142">
        <f t="shared" si="15"/>
        <v>0</v>
      </c>
      <c r="J68" s="142">
        <f t="shared" si="15"/>
        <v>0</v>
      </c>
      <c r="K68" s="142">
        <f t="shared" si="15"/>
        <v>0</v>
      </c>
      <c r="L68" s="142">
        <f t="shared" si="15"/>
        <v>0</v>
      </c>
      <c r="M68" s="142">
        <f t="shared" si="15"/>
        <v>0</v>
      </c>
    </row>
    <row r="69" spans="1:13" ht="20.399999999999999" x14ac:dyDescent="0.25">
      <c r="A69" s="120"/>
      <c r="B69" s="113"/>
      <c r="C69" s="113" t="s">
        <v>119</v>
      </c>
      <c r="D69" s="132" t="s">
        <v>120</v>
      </c>
      <c r="E69" s="143">
        <f>'Modello LA'!S69</f>
        <v>0</v>
      </c>
      <c r="F69" s="134">
        <v>0</v>
      </c>
      <c r="G69" s="134">
        <v>0</v>
      </c>
      <c r="H69" s="134">
        <v>0</v>
      </c>
      <c r="I69" s="134">
        <v>0</v>
      </c>
      <c r="J69" s="134">
        <v>0</v>
      </c>
      <c r="K69" s="134">
        <v>0</v>
      </c>
      <c r="L69" s="134">
        <v>0</v>
      </c>
      <c r="M69" s="134">
        <v>0</v>
      </c>
    </row>
    <row r="70" spans="1:13" ht="20.399999999999999" x14ac:dyDescent="0.25">
      <c r="A70" s="120"/>
      <c r="B70" s="113"/>
      <c r="C70" s="113" t="s">
        <v>121</v>
      </c>
      <c r="D70" s="132" t="s">
        <v>203</v>
      </c>
      <c r="E70" s="143">
        <f>'Modello LA'!S70</f>
        <v>0</v>
      </c>
      <c r="F70" s="134">
        <v>0</v>
      </c>
      <c r="G70" s="134">
        <v>0</v>
      </c>
      <c r="H70" s="134">
        <v>0</v>
      </c>
      <c r="I70" s="134">
        <v>0</v>
      </c>
      <c r="J70" s="134">
        <v>0</v>
      </c>
      <c r="K70" s="134">
        <v>0</v>
      </c>
      <c r="L70" s="134">
        <v>0</v>
      </c>
      <c r="M70" s="134">
        <v>0</v>
      </c>
    </row>
    <row r="71" spans="1:13" ht="20.399999999999999" x14ac:dyDescent="0.25">
      <c r="A71" s="120"/>
      <c r="B71" s="113"/>
      <c r="C71" s="113" t="s">
        <v>122</v>
      </c>
      <c r="D71" s="132" t="s">
        <v>201</v>
      </c>
      <c r="E71" s="143">
        <f>'Modello LA'!S71</f>
        <v>0</v>
      </c>
      <c r="F71" s="134">
        <v>0</v>
      </c>
      <c r="G71" s="134">
        <v>0</v>
      </c>
      <c r="H71" s="134">
        <v>0</v>
      </c>
      <c r="I71" s="134">
        <v>0</v>
      </c>
      <c r="J71" s="134">
        <v>0</v>
      </c>
      <c r="K71" s="134">
        <v>0</v>
      </c>
      <c r="L71" s="134">
        <v>0</v>
      </c>
      <c r="M71" s="134">
        <v>0</v>
      </c>
    </row>
    <row r="72" spans="1:13" ht="20.399999999999999" x14ac:dyDescent="0.25">
      <c r="A72" s="120"/>
      <c r="B72" s="113"/>
      <c r="C72" s="113" t="s">
        <v>123</v>
      </c>
      <c r="D72" s="132" t="s">
        <v>125</v>
      </c>
      <c r="E72" s="143">
        <f>'Modello LA'!S72</f>
        <v>0</v>
      </c>
      <c r="F72" s="134">
        <v>0</v>
      </c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34">
        <v>0</v>
      </c>
    </row>
    <row r="73" spans="1:13" ht="20.399999999999999" x14ac:dyDescent="0.25">
      <c r="A73" s="120"/>
      <c r="B73" s="113"/>
      <c r="C73" s="113" t="s">
        <v>124</v>
      </c>
      <c r="D73" s="132" t="s">
        <v>199</v>
      </c>
      <c r="E73" s="143">
        <f>'Modello LA'!S73</f>
        <v>0</v>
      </c>
      <c r="F73" s="134">
        <v>0</v>
      </c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</row>
    <row r="74" spans="1:13" ht="13.8" x14ac:dyDescent="0.25">
      <c r="A74" s="118"/>
      <c r="B74" s="119" t="s">
        <v>226</v>
      </c>
      <c r="C74" s="113"/>
      <c r="D74" s="92" t="s">
        <v>227</v>
      </c>
      <c r="E74" s="143">
        <f>'Modello LA'!S74</f>
        <v>0</v>
      </c>
      <c r="F74" s="134">
        <v>0</v>
      </c>
      <c r="G74" s="134">
        <v>0</v>
      </c>
      <c r="H74" s="134">
        <v>0</v>
      </c>
      <c r="I74" s="134">
        <v>0</v>
      </c>
      <c r="J74" s="134">
        <v>0</v>
      </c>
      <c r="K74" s="134">
        <v>0</v>
      </c>
      <c r="L74" s="134">
        <v>0</v>
      </c>
      <c r="M74" s="134">
        <v>0</v>
      </c>
    </row>
    <row r="75" spans="1:13" ht="13.8" x14ac:dyDescent="0.25">
      <c r="A75" s="109" t="s">
        <v>126</v>
      </c>
      <c r="B75" s="110"/>
      <c r="C75" s="110"/>
      <c r="D75" s="63" t="s">
        <v>204</v>
      </c>
      <c r="E75" s="144">
        <f>'Modello LA'!S75</f>
        <v>0</v>
      </c>
      <c r="F75" s="141">
        <f>SUM(F76,F79,F80,F81,F82,F83)</f>
        <v>0</v>
      </c>
      <c r="G75" s="141">
        <f t="shared" ref="G75:M75" si="16">SUM(G76,G79,G80,G81,G82,G83)</f>
        <v>0</v>
      </c>
      <c r="H75" s="141">
        <f t="shared" si="16"/>
        <v>0</v>
      </c>
      <c r="I75" s="141">
        <f t="shared" si="16"/>
        <v>0</v>
      </c>
      <c r="J75" s="141">
        <f t="shared" si="16"/>
        <v>43288</v>
      </c>
      <c r="K75" s="141">
        <f t="shared" si="16"/>
        <v>0</v>
      </c>
      <c r="L75" s="141">
        <f t="shared" si="16"/>
        <v>0</v>
      </c>
      <c r="M75" s="141">
        <f t="shared" si="16"/>
        <v>0</v>
      </c>
    </row>
    <row r="76" spans="1:13" ht="13.8" x14ac:dyDescent="0.25">
      <c r="A76" s="118"/>
      <c r="B76" s="119" t="s">
        <v>127</v>
      </c>
      <c r="C76" s="113"/>
      <c r="D76" s="92" t="s">
        <v>128</v>
      </c>
      <c r="E76" s="144">
        <f>'Modello LA'!S76</f>
        <v>0</v>
      </c>
      <c r="F76" s="142">
        <f>SUM(F77,F78)</f>
        <v>0</v>
      </c>
      <c r="G76" s="142">
        <f t="shared" ref="G76:M76" si="17">SUM(G77,G78)</f>
        <v>0</v>
      </c>
      <c r="H76" s="142">
        <f t="shared" si="17"/>
        <v>0</v>
      </c>
      <c r="I76" s="142">
        <f t="shared" si="17"/>
        <v>0</v>
      </c>
      <c r="J76" s="142">
        <f t="shared" si="17"/>
        <v>43288</v>
      </c>
      <c r="K76" s="142">
        <f t="shared" si="17"/>
        <v>0</v>
      </c>
      <c r="L76" s="142">
        <f t="shared" si="17"/>
        <v>0</v>
      </c>
      <c r="M76" s="142">
        <f t="shared" si="17"/>
        <v>0</v>
      </c>
    </row>
    <row r="77" spans="1:13" ht="13.8" x14ac:dyDescent="0.25">
      <c r="A77" s="120"/>
      <c r="B77" s="113"/>
      <c r="C77" s="113" t="s">
        <v>129</v>
      </c>
      <c r="D77" s="132" t="s">
        <v>27</v>
      </c>
      <c r="E77" s="143">
        <f>'Modello LA'!S77</f>
        <v>0</v>
      </c>
      <c r="F77" s="134">
        <v>0</v>
      </c>
      <c r="G77" s="134">
        <v>0</v>
      </c>
      <c r="H77" s="134">
        <v>0</v>
      </c>
      <c r="I77" s="134">
        <v>0</v>
      </c>
      <c r="J77" s="134">
        <v>43288</v>
      </c>
      <c r="K77" s="134">
        <v>0</v>
      </c>
      <c r="L77" s="134">
        <v>0</v>
      </c>
      <c r="M77" s="134">
        <v>0</v>
      </c>
    </row>
    <row r="78" spans="1:13" ht="13.8" x14ac:dyDescent="0.25">
      <c r="A78" s="120"/>
      <c r="B78" s="113"/>
      <c r="C78" s="113" t="s">
        <v>130</v>
      </c>
      <c r="D78" s="132" t="s">
        <v>131</v>
      </c>
      <c r="E78" s="143">
        <f>'Modello LA'!S78</f>
        <v>0</v>
      </c>
      <c r="F78" s="134">
        <v>0</v>
      </c>
      <c r="G78" s="134">
        <v>0</v>
      </c>
      <c r="H78" s="134">
        <v>0</v>
      </c>
      <c r="I78" s="134">
        <v>0</v>
      </c>
      <c r="J78" s="134">
        <v>0</v>
      </c>
      <c r="K78" s="134">
        <v>0</v>
      </c>
      <c r="L78" s="134">
        <v>0</v>
      </c>
      <c r="M78" s="134">
        <v>0</v>
      </c>
    </row>
    <row r="79" spans="1:13" ht="24" x14ac:dyDescent="0.25">
      <c r="A79" s="120"/>
      <c r="B79" s="119" t="s">
        <v>132</v>
      </c>
      <c r="C79" s="113"/>
      <c r="D79" s="92" t="s">
        <v>133</v>
      </c>
      <c r="E79" s="143">
        <f>'Modello LA'!S79</f>
        <v>0</v>
      </c>
      <c r="F79" s="134">
        <v>0</v>
      </c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0</v>
      </c>
      <c r="M79" s="134">
        <v>0</v>
      </c>
    </row>
    <row r="80" spans="1:13" ht="24" x14ac:dyDescent="0.25">
      <c r="A80" s="118"/>
      <c r="B80" s="119" t="s">
        <v>134</v>
      </c>
      <c r="C80" s="113"/>
      <c r="D80" s="92" t="s">
        <v>135</v>
      </c>
      <c r="E80" s="143">
        <f>'Modello LA'!S80</f>
        <v>0</v>
      </c>
      <c r="F80" s="134">
        <v>0</v>
      </c>
      <c r="G80" s="134">
        <v>0</v>
      </c>
      <c r="H80" s="134">
        <v>0</v>
      </c>
      <c r="I80" s="134">
        <v>0</v>
      </c>
      <c r="J80" s="134">
        <v>0</v>
      </c>
      <c r="K80" s="134">
        <v>0</v>
      </c>
      <c r="L80" s="134">
        <v>0</v>
      </c>
      <c r="M80" s="134">
        <v>0</v>
      </c>
    </row>
    <row r="81" spans="1:13" ht="24" x14ac:dyDescent="0.25">
      <c r="A81" s="118"/>
      <c r="B81" s="119" t="s">
        <v>136</v>
      </c>
      <c r="C81" s="113"/>
      <c r="D81" s="92" t="s">
        <v>137</v>
      </c>
      <c r="E81" s="143">
        <f>'Modello LA'!S81</f>
        <v>0</v>
      </c>
      <c r="F81" s="134">
        <v>0</v>
      </c>
      <c r="G81" s="134">
        <v>0</v>
      </c>
      <c r="H81" s="134">
        <v>0</v>
      </c>
      <c r="I81" s="134">
        <v>0</v>
      </c>
      <c r="J81" s="134">
        <v>0</v>
      </c>
      <c r="K81" s="134">
        <v>0</v>
      </c>
      <c r="L81" s="134">
        <v>0</v>
      </c>
      <c r="M81" s="134">
        <v>0</v>
      </c>
    </row>
    <row r="82" spans="1:13" ht="24" x14ac:dyDescent="0.25">
      <c r="A82" s="118"/>
      <c r="B82" s="119" t="s">
        <v>138</v>
      </c>
      <c r="C82" s="113"/>
      <c r="D82" s="92" t="s">
        <v>139</v>
      </c>
      <c r="E82" s="143">
        <f>'Modello LA'!S82</f>
        <v>0</v>
      </c>
      <c r="F82" s="134">
        <v>0</v>
      </c>
      <c r="G82" s="134">
        <v>0</v>
      </c>
      <c r="H82" s="134">
        <v>0</v>
      </c>
      <c r="I82" s="134">
        <v>0</v>
      </c>
      <c r="J82" s="134">
        <v>0</v>
      </c>
      <c r="K82" s="134">
        <v>0</v>
      </c>
      <c r="L82" s="134">
        <v>0</v>
      </c>
      <c r="M82" s="134">
        <v>0</v>
      </c>
    </row>
    <row r="83" spans="1:13" ht="24" x14ac:dyDescent="0.25">
      <c r="A83" s="118"/>
      <c r="B83" s="119" t="s">
        <v>140</v>
      </c>
      <c r="C83" s="113"/>
      <c r="D83" s="92" t="s">
        <v>141</v>
      </c>
      <c r="E83" s="143">
        <f>'Modello LA'!S83</f>
        <v>0</v>
      </c>
      <c r="F83" s="134">
        <v>0</v>
      </c>
      <c r="G83" s="134">
        <v>0</v>
      </c>
      <c r="H83" s="134">
        <v>0</v>
      </c>
      <c r="I83" s="134">
        <v>0</v>
      </c>
      <c r="J83" s="134">
        <v>0</v>
      </c>
      <c r="K83" s="134">
        <v>0</v>
      </c>
      <c r="L83" s="134">
        <v>0</v>
      </c>
      <c r="M83" s="134">
        <v>0</v>
      </c>
    </row>
    <row r="84" spans="1:13" ht="13.8" x14ac:dyDescent="0.25">
      <c r="A84" s="109" t="s">
        <v>142</v>
      </c>
      <c r="B84" s="110"/>
      <c r="C84" s="110"/>
      <c r="D84" s="63" t="s">
        <v>205</v>
      </c>
      <c r="E84" s="144">
        <f>'Modello LA'!S84</f>
        <v>0</v>
      </c>
      <c r="F84" s="141">
        <f>SUM(F85,F86,F87,F88,F89)</f>
        <v>0</v>
      </c>
      <c r="G84" s="141">
        <f t="shared" ref="G84:M84" si="18">SUM(G85,G86,G87,G88,G89)</f>
        <v>0</v>
      </c>
      <c r="H84" s="141">
        <f t="shared" si="18"/>
        <v>0</v>
      </c>
      <c r="I84" s="141">
        <f t="shared" si="18"/>
        <v>0</v>
      </c>
      <c r="J84" s="141">
        <f t="shared" si="18"/>
        <v>0</v>
      </c>
      <c r="K84" s="141">
        <f t="shared" si="18"/>
        <v>0</v>
      </c>
      <c r="L84" s="141">
        <f t="shared" si="18"/>
        <v>0</v>
      </c>
      <c r="M84" s="141">
        <f t="shared" si="18"/>
        <v>0</v>
      </c>
    </row>
    <row r="85" spans="1:13" ht="24" x14ac:dyDescent="0.25">
      <c r="A85" s="118"/>
      <c r="B85" s="119" t="s">
        <v>143</v>
      </c>
      <c r="C85" s="113"/>
      <c r="D85" s="92" t="s">
        <v>144</v>
      </c>
      <c r="E85" s="143">
        <f>'Modello LA'!S85</f>
        <v>0</v>
      </c>
      <c r="F85" s="134">
        <v>0</v>
      </c>
      <c r="G85" s="134">
        <v>0</v>
      </c>
      <c r="H85" s="134">
        <v>0</v>
      </c>
      <c r="I85" s="134">
        <v>0</v>
      </c>
      <c r="J85" s="134">
        <v>0</v>
      </c>
      <c r="K85" s="134">
        <v>0</v>
      </c>
      <c r="L85" s="134">
        <v>0</v>
      </c>
      <c r="M85" s="134">
        <v>0</v>
      </c>
    </row>
    <row r="86" spans="1:13" ht="13.8" x14ac:dyDescent="0.25">
      <c r="A86" s="118"/>
      <c r="B86" s="119" t="s">
        <v>145</v>
      </c>
      <c r="C86" s="113"/>
      <c r="D86" s="92" t="s">
        <v>146</v>
      </c>
      <c r="E86" s="143">
        <f>'Modello LA'!S86</f>
        <v>0</v>
      </c>
      <c r="F86" s="134">
        <v>0</v>
      </c>
      <c r="G86" s="134">
        <v>0</v>
      </c>
      <c r="H86" s="134">
        <v>0</v>
      </c>
      <c r="I86" s="134">
        <v>0</v>
      </c>
      <c r="J86" s="134">
        <v>0</v>
      </c>
      <c r="K86" s="134">
        <v>0</v>
      </c>
      <c r="L86" s="134">
        <v>0</v>
      </c>
      <c r="M86" s="134">
        <v>0</v>
      </c>
    </row>
    <row r="87" spans="1:13" ht="24" x14ac:dyDescent="0.25">
      <c r="A87" s="118"/>
      <c r="B87" s="119" t="s">
        <v>147</v>
      </c>
      <c r="C87" s="113"/>
      <c r="D87" s="92" t="s">
        <v>148</v>
      </c>
      <c r="E87" s="143">
        <f>'Modello LA'!S87</f>
        <v>0</v>
      </c>
      <c r="F87" s="134">
        <v>0</v>
      </c>
      <c r="G87" s="134">
        <v>0</v>
      </c>
      <c r="H87" s="134">
        <v>0</v>
      </c>
      <c r="I87" s="134">
        <v>0</v>
      </c>
      <c r="J87" s="134">
        <v>0</v>
      </c>
      <c r="K87" s="134">
        <v>0</v>
      </c>
      <c r="L87" s="134">
        <v>0</v>
      </c>
      <c r="M87" s="134">
        <v>0</v>
      </c>
    </row>
    <row r="88" spans="1:13" ht="24" x14ac:dyDescent="0.25">
      <c r="A88" s="118"/>
      <c r="B88" s="119" t="s">
        <v>149</v>
      </c>
      <c r="C88" s="113"/>
      <c r="D88" s="92" t="s">
        <v>150</v>
      </c>
      <c r="E88" s="143">
        <f>'Modello LA'!S88</f>
        <v>0</v>
      </c>
      <c r="F88" s="134">
        <v>0</v>
      </c>
      <c r="G88" s="134">
        <v>0</v>
      </c>
      <c r="H88" s="134">
        <v>0</v>
      </c>
      <c r="I88" s="134">
        <v>0</v>
      </c>
      <c r="J88" s="134">
        <v>0</v>
      </c>
      <c r="K88" s="134">
        <v>0</v>
      </c>
      <c r="L88" s="134">
        <v>0</v>
      </c>
      <c r="M88" s="134">
        <v>0</v>
      </c>
    </row>
    <row r="89" spans="1:13" ht="24" x14ac:dyDescent="0.25">
      <c r="A89" s="118"/>
      <c r="B89" s="119" t="s">
        <v>151</v>
      </c>
      <c r="C89" s="113"/>
      <c r="D89" s="92" t="s">
        <v>152</v>
      </c>
      <c r="E89" s="143">
        <f>'Modello LA'!S89</f>
        <v>0</v>
      </c>
      <c r="F89" s="134">
        <v>0</v>
      </c>
      <c r="G89" s="134">
        <v>0</v>
      </c>
      <c r="H89" s="134">
        <v>0</v>
      </c>
      <c r="I89" s="134">
        <v>0</v>
      </c>
      <c r="J89" s="134">
        <v>0</v>
      </c>
      <c r="K89" s="134">
        <v>0</v>
      </c>
      <c r="L89" s="134">
        <v>0</v>
      </c>
      <c r="M89" s="134">
        <v>0</v>
      </c>
    </row>
    <row r="90" spans="1:13" ht="13.8" x14ac:dyDescent="0.25">
      <c r="A90" s="109" t="s">
        <v>153</v>
      </c>
      <c r="B90" s="110"/>
      <c r="C90" s="110"/>
      <c r="D90" s="63" t="s">
        <v>206</v>
      </c>
      <c r="E90" s="144">
        <f>'Modello LA'!S90</f>
        <v>0</v>
      </c>
      <c r="F90" s="141">
        <f>SUM(F91,F92,F93,F94,F95,F96)</f>
        <v>0</v>
      </c>
      <c r="G90" s="141">
        <f t="shared" ref="G90:M90" si="19">SUM(G91,G92,G93,G94,G95,G96)</f>
        <v>0</v>
      </c>
      <c r="H90" s="141">
        <f t="shared" si="19"/>
        <v>0</v>
      </c>
      <c r="I90" s="141">
        <f t="shared" si="19"/>
        <v>0</v>
      </c>
      <c r="J90" s="141">
        <f t="shared" si="19"/>
        <v>0</v>
      </c>
      <c r="K90" s="141">
        <f t="shared" si="19"/>
        <v>0</v>
      </c>
      <c r="L90" s="141">
        <f t="shared" si="19"/>
        <v>0</v>
      </c>
      <c r="M90" s="141">
        <f t="shared" si="19"/>
        <v>0</v>
      </c>
    </row>
    <row r="91" spans="1:13" ht="13.8" x14ac:dyDescent="0.25">
      <c r="A91" s="120"/>
      <c r="B91" s="119" t="s">
        <v>154</v>
      </c>
      <c r="C91" s="113"/>
      <c r="D91" s="92" t="s">
        <v>156</v>
      </c>
      <c r="E91" s="143">
        <f>'Modello LA'!S91</f>
        <v>0</v>
      </c>
      <c r="F91" s="134">
        <v>0</v>
      </c>
      <c r="G91" s="134">
        <v>0</v>
      </c>
      <c r="H91" s="134">
        <v>0</v>
      </c>
      <c r="I91" s="134">
        <v>0</v>
      </c>
      <c r="J91" s="134">
        <v>0</v>
      </c>
      <c r="K91" s="134">
        <v>0</v>
      </c>
      <c r="L91" s="134">
        <v>0</v>
      </c>
      <c r="M91" s="134">
        <v>0</v>
      </c>
    </row>
    <row r="92" spans="1:13" ht="13.8" x14ac:dyDescent="0.25">
      <c r="A92" s="120"/>
      <c r="B92" s="119" t="s">
        <v>155</v>
      </c>
      <c r="C92" s="113"/>
      <c r="D92" s="92" t="s">
        <v>158</v>
      </c>
      <c r="E92" s="143">
        <f>'Modello LA'!S92</f>
        <v>0</v>
      </c>
      <c r="F92" s="134">
        <v>0</v>
      </c>
      <c r="G92" s="134">
        <v>0</v>
      </c>
      <c r="H92" s="134">
        <v>0</v>
      </c>
      <c r="I92" s="134">
        <v>0</v>
      </c>
      <c r="J92" s="134">
        <v>0</v>
      </c>
      <c r="K92" s="134">
        <v>0</v>
      </c>
      <c r="L92" s="134">
        <v>0</v>
      </c>
      <c r="M92" s="134">
        <v>0</v>
      </c>
    </row>
    <row r="93" spans="1:13" ht="24" x14ac:dyDescent="0.25">
      <c r="A93" s="120"/>
      <c r="B93" s="119" t="s">
        <v>157</v>
      </c>
      <c r="C93" s="113"/>
      <c r="D93" s="92" t="s">
        <v>160</v>
      </c>
      <c r="E93" s="143">
        <f>'Modello LA'!S93</f>
        <v>0</v>
      </c>
      <c r="F93" s="134">
        <v>0</v>
      </c>
      <c r="G93" s="134">
        <v>0</v>
      </c>
      <c r="H93" s="134">
        <v>0</v>
      </c>
      <c r="I93" s="134">
        <v>0</v>
      </c>
      <c r="J93" s="134">
        <v>0</v>
      </c>
      <c r="K93" s="134">
        <v>0</v>
      </c>
      <c r="L93" s="134">
        <v>0</v>
      </c>
      <c r="M93" s="134">
        <v>0</v>
      </c>
    </row>
    <row r="94" spans="1:13" ht="13.8" x14ac:dyDescent="0.25">
      <c r="A94" s="120"/>
      <c r="B94" s="119" t="s">
        <v>159</v>
      </c>
      <c r="C94" s="113"/>
      <c r="D94" s="92" t="s">
        <v>162</v>
      </c>
      <c r="E94" s="143">
        <f>'Modello LA'!S94</f>
        <v>0</v>
      </c>
      <c r="F94" s="134">
        <v>0</v>
      </c>
      <c r="G94" s="134">
        <v>0</v>
      </c>
      <c r="H94" s="134">
        <v>0</v>
      </c>
      <c r="I94" s="134">
        <v>0</v>
      </c>
      <c r="J94" s="134">
        <v>0</v>
      </c>
      <c r="K94" s="134">
        <v>0</v>
      </c>
      <c r="L94" s="134">
        <v>0</v>
      </c>
      <c r="M94" s="134">
        <v>0</v>
      </c>
    </row>
    <row r="95" spans="1:13" ht="24" x14ac:dyDescent="0.25">
      <c r="A95" s="120"/>
      <c r="B95" s="119" t="s">
        <v>161</v>
      </c>
      <c r="C95" s="113"/>
      <c r="D95" s="92" t="s">
        <v>164</v>
      </c>
      <c r="E95" s="143">
        <f>'Modello LA'!S95</f>
        <v>0</v>
      </c>
      <c r="F95" s="134">
        <v>0</v>
      </c>
      <c r="G95" s="134">
        <v>0</v>
      </c>
      <c r="H95" s="134">
        <v>0</v>
      </c>
      <c r="I95" s="134">
        <v>0</v>
      </c>
      <c r="J95" s="134">
        <v>0</v>
      </c>
      <c r="K95" s="134">
        <v>0</v>
      </c>
      <c r="L95" s="134">
        <v>0</v>
      </c>
      <c r="M95" s="134">
        <v>0</v>
      </c>
    </row>
    <row r="96" spans="1:13" ht="24" x14ac:dyDescent="0.25">
      <c r="A96" s="120"/>
      <c r="B96" s="119" t="s">
        <v>163</v>
      </c>
      <c r="C96" s="113"/>
      <c r="D96" s="92" t="s">
        <v>165</v>
      </c>
      <c r="E96" s="143">
        <f>'Modello LA'!S96</f>
        <v>0</v>
      </c>
      <c r="F96" s="134">
        <v>0</v>
      </c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</row>
    <row r="97" spans="1:20" ht="13.8" x14ac:dyDescent="0.25">
      <c r="A97" s="112" t="s">
        <v>166</v>
      </c>
      <c r="B97" s="122"/>
      <c r="C97" s="122"/>
      <c r="D97" s="63" t="s">
        <v>28</v>
      </c>
      <c r="E97" s="143">
        <f>'Modello LA'!S97</f>
        <v>0</v>
      </c>
      <c r="F97" s="134">
        <v>0</v>
      </c>
      <c r="G97" s="134">
        <v>0</v>
      </c>
      <c r="H97" s="134"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</row>
    <row r="98" spans="1:20" ht="13.8" x14ac:dyDescent="0.25">
      <c r="A98" s="112" t="s">
        <v>167</v>
      </c>
      <c r="B98" s="122"/>
      <c r="C98" s="122"/>
      <c r="D98" s="63" t="s">
        <v>35</v>
      </c>
      <c r="E98" s="143">
        <f>'Modello LA'!S98</f>
        <v>0</v>
      </c>
      <c r="F98" s="134">
        <v>0</v>
      </c>
      <c r="G98" s="134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</row>
    <row r="99" spans="1:20" s="39" customFormat="1" ht="22.5" customHeight="1" x14ac:dyDescent="0.25">
      <c r="A99" s="128">
        <v>29999</v>
      </c>
      <c r="B99" s="124"/>
      <c r="C99" s="123"/>
      <c r="D99" s="129" t="s">
        <v>31</v>
      </c>
      <c r="E99" s="145">
        <f>'Modello LA'!S99</f>
        <v>80174053.799999967</v>
      </c>
      <c r="F99" s="145">
        <f>SUM(F29,F46,F47,F48,F49,F55,F61,F75,F84,F90,F97,F98)</f>
        <v>3955070</v>
      </c>
      <c r="G99" s="145">
        <f t="shared" ref="G99:M99" si="20">SUM(G29,G46,G47,G48,G49,G55,G61,G75,G84,G90,G97,G98)</f>
        <v>0</v>
      </c>
      <c r="H99" s="145">
        <f t="shared" si="20"/>
        <v>0</v>
      </c>
      <c r="I99" s="145">
        <f t="shared" si="20"/>
        <v>0</v>
      </c>
      <c r="J99" s="145">
        <f t="shared" si="20"/>
        <v>4199169.07</v>
      </c>
      <c r="K99" s="145">
        <f t="shared" si="20"/>
        <v>0</v>
      </c>
      <c r="L99" s="145">
        <f t="shared" si="20"/>
        <v>0</v>
      </c>
      <c r="M99" s="145">
        <f t="shared" si="20"/>
        <v>0</v>
      </c>
      <c r="N99" s="56"/>
      <c r="O99" s="56"/>
      <c r="P99" s="56"/>
      <c r="Q99" s="56"/>
      <c r="R99" s="56"/>
      <c r="S99" s="56"/>
      <c r="T99" s="108"/>
    </row>
    <row r="100" spans="1:20" ht="16.5" customHeight="1" x14ac:dyDescent="0.25">
      <c r="A100" s="194" t="s">
        <v>32</v>
      </c>
      <c r="B100" s="194"/>
      <c r="C100" s="194"/>
      <c r="D100" s="194"/>
      <c r="E100" s="194"/>
      <c r="F100" s="194"/>
      <c r="G100" s="194"/>
      <c r="H100" s="194"/>
      <c r="I100" s="194"/>
      <c r="J100" s="195"/>
      <c r="K100" s="195"/>
      <c r="L100" s="195"/>
      <c r="M100" s="64"/>
    </row>
    <row r="101" spans="1:20" ht="13.8" x14ac:dyDescent="0.25">
      <c r="A101" s="109" t="s">
        <v>168</v>
      </c>
      <c r="B101" s="110"/>
      <c r="C101" s="110"/>
      <c r="D101" s="63" t="s">
        <v>16</v>
      </c>
      <c r="E101" s="144">
        <f>'Modello LA'!S101</f>
        <v>0</v>
      </c>
      <c r="F101" s="141">
        <f>SUM(F102,F105)</f>
        <v>0</v>
      </c>
      <c r="G101" s="141">
        <f t="shared" ref="G101:M101" si="21">SUM(G102,G105)</f>
        <v>0</v>
      </c>
      <c r="H101" s="141">
        <f t="shared" si="21"/>
        <v>0</v>
      </c>
      <c r="I101" s="141">
        <f t="shared" si="21"/>
        <v>0</v>
      </c>
      <c r="J101" s="141">
        <f t="shared" si="21"/>
        <v>0</v>
      </c>
      <c r="K101" s="141">
        <f t="shared" si="21"/>
        <v>0</v>
      </c>
      <c r="L101" s="141">
        <f t="shared" si="21"/>
        <v>0</v>
      </c>
      <c r="M101" s="141">
        <f t="shared" si="21"/>
        <v>0</v>
      </c>
    </row>
    <row r="102" spans="1:20" ht="13.8" x14ac:dyDescent="0.25">
      <c r="A102" s="118"/>
      <c r="B102" s="119" t="s">
        <v>169</v>
      </c>
      <c r="C102" s="113"/>
      <c r="D102" s="92" t="s">
        <v>170</v>
      </c>
      <c r="E102" s="144">
        <f>'Modello LA'!S102</f>
        <v>0</v>
      </c>
      <c r="F102" s="142">
        <f>SUM(F103:F104)</f>
        <v>0</v>
      </c>
      <c r="G102" s="142">
        <f t="shared" ref="G102:M102" si="22">SUM(G103:G104)</f>
        <v>0</v>
      </c>
      <c r="H102" s="142">
        <f t="shared" si="22"/>
        <v>0</v>
      </c>
      <c r="I102" s="142">
        <f t="shared" si="22"/>
        <v>0</v>
      </c>
      <c r="J102" s="142">
        <f t="shared" si="22"/>
        <v>0</v>
      </c>
      <c r="K102" s="142">
        <f t="shared" si="22"/>
        <v>0</v>
      </c>
      <c r="L102" s="142">
        <f t="shared" si="22"/>
        <v>0</v>
      </c>
      <c r="M102" s="142">
        <f t="shared" si="22"/>
        <v>0</v>
      </c>
    </row>
    <row r="103" spans="1:20" ht="13.8" x14ac:dyDescent="0.3">
      <c r="A103" s="121"/>
      <c r="B103" s="119"/>
      <c r="C103" s="113" t="s">
        <v>228</v>
      </c>
      <c r="D103" s="132" t="s">
        <v>230</v>
      </c>
      <c r="E103" s="137">
        <f>'Modello LA'!S103</f>
        <v>0</v>
      </c>
      <c r="F103" s="134">
        <v>0</v>
      </c>
      <c r="G103" s="134">
        <v>0</v>
      </c>
      <c r="H103" s="134">
        <v>0</v>
      </c>
      <c r="I103" s="134">
        <v>0</v>
      </c>
      <c r="J103" s="134">
        <v>0</v>
      </c>
      <c r="K103" s="134">
        <v>0</v>
      </c>
      <c r="L103" s="134">
        <v>0</v>
      </c>
      <c r="M103" s="134">
        <v>0</v>
      </c>
    </row>
    <row r="104" spans="1:20" ht="13.8" x14ac:dyDescent="0.3">
      <c r="A104" s="121"/>
      <c r="B104" s="119"/>
      <c r="C104" s="113" t="s">
        <v>229</v>
      </c>
      <c r="D104" s="132" t="s">
        <v>231</v>
      </c>
      <c r="E104" s="137">
        <f>'Modello LA'!S104</f>
        <v>0</v>
      </c>
      <c r="F104" s="134">
        <v>0</v>
      </c>
      <c r="G104" s="134">
        <v>0</v>
      </c>
      <c r="H104" s="134">
        <v>0</v>
      </c>
      <c r="I104" s="134">
        <v>0</v>
      </c>
      <c r="J104" s="134">
        <v>0</v>
      </c>
      <c r="K104" s="134">
        <v>0</v>
      </c>
      <c r="L104" s="134">
        <v>0</v>
      </c>
      <c r="M104" s="134">
        <v>0</v>
      </c>
    </row>
    <row r="105" spans="1:20" ht="24" x14ac:dyDescent="0.3">
      <c r="A105" s="121"/>
      <c r="B105" s="119" t="s">
        <v>171</v>
      </c>
      <c r="C105" s="113"/>
      <c r="D105" s="92" t="s">
        <v>232</v>
      </c>
      <c r="E105" s="137">
        <f>'Modello LA'!S105</f>
        <v>0</v>
      </c>
      <c r="F105" s="134">
        <v>0</v>
      </c>
      <c r="G105" s="134">
        <v>0</v>
      </c>
      <c r="H105" s="134">
        <v>0</v>
      </c>
      <c r="I105" s="134">
        <v>0</v>
      </c>
      <c r="J105" s="134">
        <v>0</v>
      </c>
      <c r="K105" s="134">
        <v>0</v>
      </c>
      <c r="L105" s="134">
        <v>0</v>
      </c>
      <c r="M105" s="134">
        <v>0</v>
      </c>
    </row>
    <row r="106" spans="1:20" ht="13.8" x14ac:dyDescent="0.25">
      <c r="A106" s="109" t="s">
        <v>172</v>
      </c>
      <c r="B106" s="110"/>
      <c r="C106" s="110"/>
      <c r="D106" s="63" t="s">
        <v>17</v>
      </c>
      <c r="E106" s="144">
        <f>'Modello LA'!S106</f>
        <v>104249288.09000002</v>
      </c>
      <c r="F106" s="141">
        <f>SUM(F107,F108,F109,F110,F111)</f>
        <v>6881123</v>
      </c>
      <c r="G106" s="141">
        <f t="shared" ref="G106:M106" si="23">SUM(G107,G108,G109,G110,G111)</f>
        <v>0</v>
      </c>
      <c r="H106" s="141">
        <f t="shared" si="23"/>
        <v>0</v>
      </c>
      <c r="I106" s="141">
        <f t="shared" si="23"/>
        <v>0</v>
      </c>
      <c r="J106" s="141">
        <f t="shared" si="23"/>
        <v>1738377.33</v>
      </c>
      <c r="K106" s="141">
        <f t="shared" si="23"/>
        <v>0</v>
      </c>
      <c r="L106" s="141">
        <f t="shared" si="23"/>
        <v>0</v>
      </c>
      <c r="M106" s="141">
        <f t="shared" si="23"/>
        <v>0</v>
      </c>
    </row>
    <row r="107" spans="1:20" ht="13.8" x14ac:dyDescent="0.3">
      <c r="A107" s="121"/>
      <c r="B107" s="119" t="s">
        <v>173</v>
      </c>
      <c r="C107" s="113"/>
      <c r="D107" s="92" t="s">
        <v>193</v>
      </c>
      <c r="E107" s="137">
        <f>'Modello LA'!S107</f>
        <v>42972273.919999994</v>
      </c>
      <c r="F107" s="134">
        <v>0</v>
      </c>
      <c r="G107" s="134">
        <v>0</v>
      </c>
      <c r="H107" s="134">
        <v>0</v>
      </c>
      <c r="I107" s="134">
        <v>0</v>
      </c>
      <c r="J107" s="134">
        <v>0</v>
      </c>
      <c r="K107" s="134">
        <v>0</v>
      </c>
      <c r="L107" s="134">
        <v>0</v>
      </c>
      <c r="M107" s="134">
        <v>0</v>
      </c>
    </row>
    <row r="108" spans="1:20" ht="13.8" x14ac:dyDescent="0.3">
      <c r="A108" s="121"/>
      <c r="B108" s="119" t="s">
        <v>174</v>
      </c>
      <c r="C108" s="113"/>
      <c r="D108" s="92" t="s">
        <v>194</v>
      </c>
      <c r="E108" s="137">
        <f>'Modello LA'!S108</f>
        <v>8547391.3800000008</v>
      </c>
      <c r="F108" s="134">
        <v>0</v>
      </c>
      <c r="G108" s="134">
        <v>0</v>
      </c>
      <c r="H108" s="134">
        <v>0</v>
      </c>
      <c r="I108" s="134">
        <v>0</v>
      </c>
      <c r="J108" s="134">
        <v>0</v>
      </c>
      <c r="K108" s="134">
        <v>0</v>
      </c>
      <c r="L108" s="134">
        <v>0</v>
      </c>
      <c r="M108" s="134">
        <v>0</v>
      </c>
    </row>
    <row r="109" spans="1:20" ht="13.8" x14ac:dyDescent="0.3">
      <c r="A109" s="121"/>
      <c r="B109" s="119" t="s">
        <v>176</v>
      </c>
      <c r="C109" s="113"/>
      <c r="D109" s="92" t="s">
        <v>175</v>
      </c>
      <c r="E109" s="137">
        <f>'Modello LA'!S109</f>
        <v>52729622.790000014</v>
      </c>
      <c r="F109" s="134">
        <v>6881123</v>
      </c>
      <c r="G109" s="134">
        <v>0</v>
      </c>
      <c r="H109" s="134">
        <v>0</v>
      </c>
      <c r="I109" s="134">
        <v>0</v>
      </c>
      <c r="J109" s="134">
        <v>1738377.33</v>
      </c>
      <c r="K109" s="134">
        <v>0</v>
      </c>
      <c r="L109" s="134">
        <v>0</v>
      </c>
      <c r="M109" s="134">
        <v>0</v>
      </c>
    </row>
    <row r="110" spans="1:20" ht="13.8" x14ac:dyDescent="0.3">
      <c r="A110" s="121"/>
      <c r="B110" s="119" t="s">
        <v>178</v>
      </c>
      <c r="C110" s="113"/>
      <c r="D110" s="92" t="s">
        <v>177</v>
      </c>
      <c r="E110" s="137">
        <f>'Modello LA'!S110</f>
        <v>0</v>
      </c>
      <c r="F110" s="134">
        <v>0</v>
      </c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</row>
    <row r="111" spans="1:20" ht="13.8" x14ac:dyDescent="0.3">
      <c r="A111" s="121"/>
      <c r="B111" s="119" t="s">
        <v>192</v>
      </c>
      <c r="C111" s="113"/>
      <c r="D111" s="92" t="s">
        <v>210</v>
      </c>
      <c r="E111" s="137">
        <f>'Modello LA'!S111</f>
        <v>0</v>
      </c>
      <c r="F111" s="134">
        <v>0</v>
      </c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0</v>
      </c>
      <c r="M111" s="134">
        <v>0</v>
      </c>
    </row>
    <row r="112" spans="1:20" ht="13.8" x14ac:dyDescent="0.25">
      <c r="A112" s="112" t="s">
        <v>179</v>
      </c>
      <c r="B112" s="122"/>
      <c r="C112" s="122"/>
      <c r="D112" s="63" t="s">
        <v>18</v>
      </c>
      <c r="E112" s="137">
        <f>'Modello LA'!S112</f>
        <v>0</v>
      </c>
      <c r="F112" s="134">
        <v>0</v>
      </c>
      <c r="G112" s="134">
        <v>0</v>
      </c>
      <c r="H112" s="134">
        <v>0</v>
      </c>
      <c r="I112" s="134">
        <v>0</v>
      </c>
      <c r="J112" s="134">
        <v>0</v>
      </c>
      <c r="K112" s="134">
        <v>0</v>
      </c>
      <c r="L112" s="134">
        <v>0</v>
      </c>
      <c r="M112" s="134">
        <v>0</v>
      </c>
    </row>
    <row r="113" spans="1:20" ht="13.8" x14ac:dyDescent="0.25">
      <c r="A113" s="112" t="s">
        <v>180</v>
      </c>
      <c r="B113" s="122"/>
      <c r="C113" s="122"/>
      <c r="D113" s="63" t="s">
        <v>19</v>
      </c>
      <c r="E113" s="137">
        <f>'Modello LA'!S113</f>
        <v>0</v>
      </c>
      <c r="F113" s="134">
        <v>0</v>
      </c>
      <c r="G113" s="134">
        <v>0</v>
      </c>
      <c r="H113" s="134">
        <v>0</v>
      </c>
      <c r="I113" s="134">
        <v>0</v>
      </c>
      <c r="J113" s="134">
        <v>0</v>
      </c>
      <c r="K113" s="134">
        <v>0</v>
      </c>
      <c r="L113" s="134">
        <v>0</v>
      </c>
      <c r="M113" s="134">
        <v>0</v>
      </c>
    </row>
    <row r="114" spans="1:20" ht="13.8" x14ac:dyDescent="0.25">
      <c r="A114" s="112" t="s">
        <v>181</v>
      </c>
      <c r="B114" s="122"/>
      <c r="C114" s="122"/>
      <c r="D114" s="63" t="s">
        <v>36</v>
      </c>
      <c r="E114" s="137">
        <f>'Modello LA'!S114</f>
        <v>128822</v>
      </c>
      <c r="F114" s="134">
        <v>0</v>
      </c>
      <c r="G114" s="134">
        <v>0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0</v>
      </c>
    </row>
    <row r="115" spans="1:20" ht="13.8" x14ac:dyDescent="0.25">
      <c r="A115" s="112" t="s">
        <v>182</v>
      </c>
      <c r="B115" s="122"/>
      <c r="C115" s="122"/>
      <c r="D115" s="63" t="s">
        <v>233</v>
      </c>
      <c r="E115" s="137">
        <f>'Modello LA'!S115</f>
        <v>1892090.14</v>
      </c>
      <c r="F115" s="134">
        <v>0</v>
      </c>
      <c r="G115" s="134">
        <v>0</v>
      </c>
      <c r="H115" s="134">
        <v>0</v>
      </c>
      <c r="I115" s="134">
        <v>0</v>
      </c>
      <c r="J115" s="134">
        <v>0</v>
      </c>
      <c r="K115" s="134">
        <v>0</v>
      </c>
      <c r="L115" s="134">
        <v>0</v>
      </c>
      <c r="M115" s="134">
        <v>0</v>
      </c>
    </row>
    <row r="116" spans="1:20" ht="13.8" x14ac:dyDescent="0.25">
      <c r="A116" s="112" t="s">
        <v>183</v>
      </c>
      <c r="B116" s="122"/>
      <c r="C116" s="122"/>
      <c r="D116" s="63" t="s">
        <v>207</v>
      </c>
      <c r="E116" s="137">
        <f>'Modello LA'!S116</f>
        <v>1891927.03</v>
      </c>
      <c r="F116" s="134">
        <v>0</v>
      </c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0</v>
      </c>
      <c r="M116" s="134">
        <v>0</v>
      </c>
    </row>
    <row r="117" spans="1:20" ht="13.8" x14ac:dyDescent="0.25">
      <c r="A117" s="112" t="s">
        <v>234</v>
      </c>
      <c r="B117" s="122"/>
      <c r="C117" s="122"/>
      <c r="D117" s="63" t="s">
        <v>184</v>
      </c>
      <c r="E117" s="137">
        <f>'Modello LA'!S117</f>
        <v>283695.64</v>
      </c>
      <c r="F117" s="134">
        <v>0</v>
      </c>
      <c r="G117" s="134">
        <v>0</v>
      </c>
      <c r="H117" s="134">
        <v>0</v>
      </c>
      <c r="I117" s="134">
        <v>0</v>
      </c>
      <c r="J117" s="134">
        <v>0</v>
      </c>
      <c r="K117" s="134">
        <v>0</v>
      </c>
      <c r="L117" s="134">
        <v>0</v>
      </c>
      <c r="M117" s="134">
        <v>0</v>
      </c>
    </row>
    <row r="118" spans="1:20" s="39" customFormat="1" ht="22.5" customHeight="1" x14ac:dyDescent="0.25">
      <c r="A118" s="128">
        <v>39999</v>
      </c>
      <c r="B118" s="124"/>
      <c r="C118" s="123"/>
      <c r="D118" s="129" t="s">
        <v>33</v>
      </c>
      <c r="E118" s="145">
        <f>'Modello LA'!S118</f>
        <v>108445822.89999999</v>
      </c>
      <c r="F118" s="145">
        <f>SUM(F101,F106,F112,F113,F114,F115,F116,F117)</f>
        <v>6881123</v>
      </c>
      <c r="G118" s="145">
        <f t="shared" ref="G118:M118" si="24">SUM(G101,G106,G112,G113,G114,G115,G116,G117)</f>
        <v>0</v>
      </c>
      <c r="H118" s="145">
        <f t="shared" si="24"/>
        <v>0</v>
      </c>
      <c r="I118" s="145">
        <f t="shared" si="24"/>
        <v>0</v>
      </c>
      <c r="J118" s="145">
        <f t="shared" si="24"/>
        <v>1738377.33</v>
      </c>
      <c r="K118" s="145">
        <f t="shared" si="24"/>
        <v>0</v>
      </c>
      <c r="L118" s="145">
        <f t="shared" si="24"/>
        <v>0</v>
      </c>
      <c r="M118" s="145">
        <f t="shared" si="24"/>
        <v>0</v>
      </c>
      <c r="N118" s="56"/>
      <c r="O118" s="56"/>
      <c r="P118" s="56"/>
      <c r="Q118" s="56"/>
      <c r="R118" s="56"/>
      <c r="S118" s="56"/>
      <c r="T118" s="108"/>
    </row>
    <row r="119" spans="1:20" s="62" customFormat="1" ht="15.6" x14ac:dyDescent="0.25">
      <c r="A119" s="65" t="s">
        <v>237</v>
      </c>
      <c r="B119" s="66"/>
      <c r="C119" s="66"/>
      <c r="D119" s="67" t="s">
        <v>236</v>
      </c>
      <c r="E119" s="145">
        <f>'Modello LA'!S119</f>
        <v>19434193.099428535</v>
      </c>
      <c r="F119" s="134">
        <v>0</v>
      </c>
      <c r="G119" s="134">
        <v>0</v>
      </c>
      <c r="H119" s="134">
        <v>0</v>
      </c>
      <c r="I119" s="134">
        <v>0</v>
      </c>
      <c r="J119" s="134">
        <v>0</v>
      </c>
      <c r="K119" s="134">
        <v>0</v>
      </c>
      <c r="L119" s="134">
        <v>0</v>
      </c>
      <c r="M119" s="165">
        <v>18804207.969999999</v>
      </c>
      <c r="N119" s="56"/>
      <c r="O119" s="56"/>
      <c r="P119" s="56"/>
      <c r="Q119" s="56"/>
      <c r="R119" s="56"/>
      <c r="S119" s="56"/>
    </row>
    <row r="120" spans="1:20" s="39" customFormat="1" ht="22.5" customHeight="1" x14ac:dyDescent="0.25">
      <c r="A120" s="128">
        <v>49999</v>
      </c>
      <c r="B120" s="124"/>
      <c r="C120" s="123"/>
      <c r="D120" s="130" t="s">
        <v>34</v>
      </c>
      <c r="E120" s="145">
        <f>'Modello LA'!S120</f>
        <v>218492125.48802045</v>
      </c>
      <c r="F120" s="145">
        <f>SUM(F27,F99,F118,F119)</f>
        <v>10836193</v>
      </c>
      <c r="G120" s="145">
        <f t="shared" ref="G120:M120" si="25">SUM(G27,G99,G118,G119)</f>
        <v>0</v>
      </c>
      <c r="H120" s="145">
        <f t="shared" si="25"/>
        <v>0</v>
      </c>
      <c r="I120" s="145">
        <f t="shared" si="25"/>
        <v>0</v>
      </c>
      <c r="J120" s="145">
        <f t="shared" si="25"/>
        <v>5937546.4000000004</v>
      </c>
      <c r="K120" s="145">
        <f t="shared" si="25"/>
        <v>0</v>
      </c>
      <c r="L120" s="145">
        <f t="shared" si="25"/>
        <v>0</v>
      </c>
      <c r="M120" s="145">
        <f t="shared" si="25"/>
        <v>18804207.969999999</v>
      </c>
      <c r="N120" s="56"/>
      <c r="O120" s="56"/>
      <c r="P120" s="56"/>
      <c r="Q120" s="56"/>
      <c r="R120" s="56"/>
      <c r="S120" s="136"/>
      <c r="T120" s="108"/>
    </row>
  </sheetData>
  <sheetProtection sheet="1" objects="1" scenarios="1"/>
  <mergeCells count="17">
    <mergeCell ref="A100:L100"/>
    <mergeCell ref="F2:L2"/>
    <mergeCell ref="A7:C8"/>
    <mergeCell ref="D7:D8"/>
    <mergeCell ref="F7:F8"/>
    <mergeCell ref="H7:H8"/>
    <mergeCell ref="J7:J8"/>
    <mergeCell ref="L7:L8"/>
    <mergeCell ref="A28:L28"/>
    <mergeCell ref="I7:I8"/>
    <mergeCell ref="D1:M1"/>
    <mergeCell ref="M7:M8"/>
    <mergeCell ref="A9:L9"/>
    <mergeCell ref="K7:K8"/>
    <mergeCell ref="E7:E8"/>
    <mergeCell ref="A2:E2"/>
    <mergeCell ref="G7:G8"/>
  </mergeCells>
  <dataValidations count="4">
    <dataValidation type="decimal" allowBlank="1" showInputMessage="1" showErrorMessage="1" errorTitle="LA - Valore immesso non valido" error="Il valore immesso non è valido. E' atteso un valore in unità di € e senza segno." sqref="F11:M16 F107:M117 F103:M105 F19:M21 F23:M26 F31:M36 F38:M42 F44:M48 F50:M50 F52:M54 F57:M60 F63:M67 F69:M74 F77:M83 F85:M89 F91:M98 F119:M119">
      <formula1>0</formula1>
      <formula2>900000000</formula2>
    </dataValidation>
    <dataValidation type="textLength" operator="equal" allowBlank="1" showInputMessage="1" showErrorMessage="1" errorTitle="LA - Valore immesso non valido" error="Indicare il codice di sei cifre (Valore atteso: 120 + Codice Ente)." sqref="E4">
      <formula1>6</formula1>
    </dataValidation>
    <dataValidation type="whole" allowBlank="1" showInputMessage="1" showErrorMessage="1" errorTitle="LA - Valore immesso non valido" error="Anno non compatibile con il modello LA." sqref="M4">
      <formula1>2020</formula1>
      <formula2>2020</formula2>
    </dataValidation>
    <dataValidation type="whole" operator="equal" allowBlank="1" showInputMessage="1" showErrorMessage="1" errorTitle="LA - Valore immesso non valido" error="Il codice della Regione Lazio non è corretto (valore atteso =120)." sqref="B4">
      <formula1>120</formula1>
    </dataValidation>
  </dataValidations>
  <pageMargins left="3.9370078740157501E-2" right="3.9370078740157501E-2" top="0.43307086614173201" bottom="0.196850393700787" header="0.15748031496063" footer="0.15748031496063"/>
  <pageSetup paperSize="9" scale="56" firstPageNumber="127" orientation="landscape" useFirstPageNumber="1" horizontalDpi="1200" verticalDpi="1200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ignoredErrors>
    <ignoredError sqref="F10:M10 F22:M22 F43:M43 F51:M51 F102:M102" formulaRange="1"/>
    <ignoredError sqref="E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0"/>
  <sheetViews>
    <sheetView zoomScale="75" zoomScaleNormal="75" workbookViewId="0">
      <selection activeCell="B11" sqref="B11"/>
    </sheetView>
  </sheetViews>
  <sheetFormatPr defaultColWidth="9.109375" defaultRowHeight="13.8" x14ac:dyDescent="0.3"/>
  <cols>
    <col min="1" max="1" width="8.33203125" style="5" customWidth="1"/>
    <col min="2" max="2" width="56.44140625" style="5" bestFit="1" customWidth="1"/>
    <col min="3" max="3" width="19.6640625" style="5" customWidth="1"/>
    <col min="4" max="4" width="9.109375" style="5"/>
    <col min="5" max="5" width="36.5546875" style="5" customWidth="1"/>
    <col min="6" max="6" width="19.6640625" style="5" customWidth="1"/>
    <col min="7" max="7" width="9.109375" style="5"/>
    <col min="8" max="8" width="36.5546875" style="5" customWidth="1"/>
    <col min="9" max="9" width="19.6640625" style="5" customWidth="1"/>
    <col min="10" max="16384" width="9.109375" style="5"/>
  </cols>
  <sheetData>
    <row r="1" spans="1:9" s="1" customFormat="1" ht="19.5" customHeight="1" thickBot="1" x14ac:dyDescent="0.4">
      <c r="A1" s="133"/>
    </row>
    <row r="2" spans="1:9" s="2" customFormat="1" ht="41.25" customHeight="1" thickBot="1" x14ac:dyDescent="0.3">
      <c r="A2" s="213" t="s">
        <v>251</v>
      </c>
      <c r="B2" s="214"/>
      <c r="C2" s="214"/>
      <c r="D2" s="214"/>
      <c r="E2" s="214"/>
      <c r="F2" s="214"/>
      <c r="G2" s="214"/>
      <c r="H2" s="214"/>
      <c r="I2" s="215"/>
    </row>
    <row r="3" spans="1:9" s="1" customFormat="1" ht="28.5" customHeight="1" thickBot="1" x14ac:dyDescent="0.35">
      <c r="B3" s="3"/>
      <c r="C3" s="3"/>
    </row>
    <row r="4" spans="1:9" s="4" customFormat="1" ht="64.5" customHeight="1" thickBot="1" x14ac:dyDescent="0.3">
      <c r="A4" s="216">
        <v>19999</v>
      </c>
      <c r="B4" s="218" t="s">
        <v>221</v>
      </c>
      <c r="C4" s="53" t="s">
        <v>235</v>
      </c>
      <c r="D4" s="216">
        <v>29999</v>
      </c>
      <c r="E4" s="218" t="s">
        <v>31</v>
      </c>
      <c r="F4" s="53" t="s">
        <v>235</v>
      </c>
      <c r="G4" s="216">
        <v>39999</v>
      </c>
      <c r="H4" s="218" t="s">
        <v>33</v>
      </c>
      <c r="I4" s="53" t="s">
        <v>235</v>
      </c>
    </row>
    <row r="5" spans="1:9" s="1" customFormat="1" ht="24" customHeight="1" thickBot="1" x14ac:dyDescent="0.35">
      <c r="A5" s="217"/>
      <c r="B5" s="219"/>
      <c r="C5" s="146">
        <f>'Allegato 3.a'!K27</f>
        <v>0</v>
      </c>
      <c r="D5" s="217"/>
      <c r="E5" s="219"/>
      <c r="F5" s="146">
        <f>'Allegato 3.a'!K99</f>
        <v>0</v>
      </c>
      <c r="G5" s="217"/>
      <c r="H5" s="219"/>
      <c r="I5" s="146">
        <f>'Allegato 3.a'!K118</f>
        <v>0</v>
      </c>
    </row>
    <row r="6" spans="1:9" ht="12.75" customHeight="1" x14ac:dyDescent="0.3">
      <c r="B6" s="6"/>
      <c r="C6" s="6"/>
      <c r="E6" s="6"/>
      <c r="F6" s="6"/>
      <c r="H6" s="6"/>
      <c r="I6" s="6"/>
    </row>
    <row r="7" spans="1:9" ht="12.75" customHeight="1" x14ac:dyDescent="0.3">
      <c r="B7" s="6"/>
      <c r="C7" s="6"/>
      <c r="E7" s="6"/>
      <c r="F7" s="6"/>
      <c r="H7" s="6"/>
      <c r="I7" s="6"/>
    </row>
    <row r="8" spans="1:9" ht="12.75" customHeight="1" x14ac:dyDescent="0.3">
      <c r="B8" s="6"/>
      <c r="C8" s="6"/>
      <c r="E8" s="6"/>
      <c r="F8" s="6"/>
      <c r="H8" s="6"/>
      <c r="I8" s="6"/>
    </row>
    <row r="9" spans="1:9" ht="12.75" customHeight="1" x14ac:dyDescent="0.3">
      <c r="B9" s="6"/>
      <c r="C9" s="6"/>
      <c r="E9" s="6"/>
      <c r="F9" s="6"/>
      <c r="H9" s="6"/>
      <c r="I9" s="6"/>
    </row>
    <row r="10" spans="1:9" x14ac:dyDescent="0.3">
      <c r="B10" s="6"/>
      <c r="C10" s="6"/>
      <c r="E10" s="6"/>
      <c r="F10" s="6"/>
      <c r="H10" s="6"/>
      <c r="I10" s="6"/>
    </row>
    <row r="11" spans="1:9" ht="12.75" customHeight="1" x14ac:dyDescent="0.3">
      <c r="B11" s="6"/>
      <c r="C11" s="6"/>
      <c r="E11" s="6"/>
      <c r="F11" s="6"/>
      <c r="H11" s="6"/>
      <c r="I11" s="6"/>
    </row>
    <row r="12" spans="1:9" ht="12.75" customHeight="1" x14ac:dyDescent="0.3">
      <c r="B12" s="7"/>
      <c r="C12" s="6"/>
      <c r="E12" s="7"/>
      <c r="F12" s="6"/>
      <c r="H12" s="7"/>
      <c r="I12" s="6"/>
    </row>
    <row r="13" spans="1:9" ht="12.75" customHeight="1" x14ac:dyDescent="0.3">
      <c r="B13" s="6"/>
      <c r="C13" s="6"/>
      <c r="E13" s="6"/>
      <c r="F13" s="6"/>
      <c r="H13" s="6"/>
      <c r="I13" s="6"/>
    </row>
    <row r="14" spans="1:9" ht="12.75" customHeight="1" x14ac:dyDescent="0.3">
      <c r="B14" s="6"/>
      <c r="C14" s="6"/>
      <c r="E14" s="6"/>
      <c r="F14" s="6"/>
      <c r="H14" s="6"/>
      <c r="I14" s="6"/>
    </row>
    <row r="15" spans="1:9" ht="12.75" customHeight="1" x14ac:dyDescent="0.3">
      <c r="B15" s="6"/>
      <c r="C15" s="6"/>
      <c r="E15" s="6"/>
      <c r="F15" s="6"/>
      <c r="H15" s="6"/>
      <c r="I15" s="6"/>
    </row>
    <row r="16" spans="1:9" ht="12.75" customHeight="1" x14ac:dyDescent="0.3">
      <c r="B16" s="6"/>
      <c r="C16" s="6"/>
      <c r="E16" s="6"/>
      <c r="F16" s="6"/>
      <c r="H16" s="6"/>
      <c r="I16" s="6"/>
    </row>
    <row r="17" spans="1:9" ht="12.75" customHeight="1" x14ac:dyDescent="0.3">
      <c r="B17" s="6"/>
      <c r="C17" s="6"/>
      <c r="E17" s="6"/>
      <c r="F17" s="6"/>
      <c r="H17" s="6"/>
      <c r="I17" s="6"/>
    </row>
    <row r="18" spans="1:9" ht="12.75" customHeight="1" x14ac:dyDescent="0.3">
      <c r="B18" s="6"/>
      <c r="C18" s="6"/>
      <c r="E18" s="6"/>
      <c r="F18" s="6"/>
      <c r="H18" s="6"/>
      <c r="I18" s="6"/>
    </row>
    <row r="19" spans="1:9" ht="12.75" customHeight="1" x14ac:dyDescent="0.3">
      <c r="B19" s="6"/>
      <c r="C19" s="6"/>
      <c r="E19" s="6"/>
      <c r="F19" s="6"/>
      <c r="H19" s="6"/>
      <c r="I19" s="6"/>
    </row>
    <row r="20" spans="1:9" ht="12.75" customHeight="1" x14ac:dyDescent="0.3">
      <c r="C20" s="6"/>
      <c r="F20" s="6"/>
      <c r="I20" s="6"/>
    </row>
    <row r="21" spans="1:9" ht="14.25" customHeight="1" x14ac:dyDescent="0.3">
      <c r="A21" s="8"/>
      <c r="B21" s="9"/>
      <c r="C21" s="6"/>
      <c r="D21" s="8"/>
      <c r="E21" s="9"/>
      <c r="F21" s="6"/>
      <c r="G21" s="8"/>
      <c r="H21" s="9"/>
      <c r="I21" s="6"/>
    </row>
    <row r="22" spans="1:9" ht="12.75" customHeight="1" x14ac:dyDescent="0.3">
      <c r="B22" s="9"/>
      <c r="C22" s="6"/>
      <c r="E22" s="9"/>
      <c r="F22" s="6"/>
      <c r="H22" s="9"/>
      <c r="I22" s="6"/>
    </row>
    <row r="23" spans="1:9" ht="12.75" customHeight="1" x14ac:dyDescent="0.3">
      <c r="B23" s="9"/>
      <c r="C23" s="6"/>
      <c r="E23" s="9"/>
      <c r="F23" s="6"/>
      <c r="H23" s="9"/>
      <c r="I23" s="6"/>
    </row>
    <row r="24" spans="1:9" ht="15" customHeight="1" x14ac:dyDescent="0.3">
      <c r="B24" s="6"/>
      <c r="C24" s="6"/>
      <c r="E24" s="6"/>
      <c r="F24" s="6"/>
      <c r="H24" s="6"/>
      <c r="I24" s="6"/>
    </row>
    <row r="25" spans="1:9" ht="16.5" customHeight="1" x14ac:dyDescent="0.3">
      <c r="B25" s="9"/>
      <c r="C25" s="6"/>
      <c r="E25" s="9"/>
      <c r="F25" s="6"/>
      <c r="H25" s="9"/>
      <c r="I25" s="6"/>
    </row>
    <row r="26" spans="1:9" ht="12.75" customHeight="1" x14ac:dyDescent="0.3">
      <c r="B26" s="9"/>
      <c r="C26" s="6"/>
      <c r="E26" s="9"/>
      <c r="F26" s="6"/>
      <c r="H26" s="9"/>
      <c r="I26" s="6"/>
    </row>
    <row r="27" spans="1:9" ht="12.75" customHeight="1" x14ac:dyDescent="0.3">
      <c r="B27" s="9"/>
      <c r="C27" s="6"/>
      <c r="E27" s="9"/>
      <c r="F27" s="6"/>
      <c r="H27" s="9"/>
      <c r="I27" s="6"/>
    </row>
    <row r="28" spans="1:9" ht="12.75" customHeight="1" x14ac:dyDescent="0.3">
      <c r="B28" s="6"/>
      <c r="C28" s="6"/>
      <c r="E28" s="6"/>
      <c r="F28" s="6"/>
      <c r="H28" s="6"/>
      <c r="I28" s="6"/>
    </row>
    <row r="29" spans="1:9" ht="12.75" customHeight="1" x14ac:dyDescent="0.3">
      <c r="B29" s="6"/>
      <c r="C29" s="6"/>
      <c r="E29" s="6"/>
      <c r="F29" s="6"/>
      <c r="H29" s="6"/>
      <c r="I29" s="6"/>
    </row>
    <row r="30" spans="1:9" ht="12.75" customHeight="1" x14ac:dyDescent="0.3">
      <c r="B30" s="6"/>
      <c r="C30" s="6"/>
      <c r="E30" s="6"/>
      <c r="F30" s="6"/>
      <c r="H30" s="6"/>
      <c r="I30" s="6"/>
    </row>
    <row r="31" spans="1:9" ht="12.75" customHeight="1" x14ac:dyDescent="0.3">
      <c r="B31" s="6"/>
      <c r="C31" s="6"/>
      <c r="E31" s="6"/>
      <c r="F31" s="6"/>
      <c r="H31" s="6"/>
      <c r="I31" s="6"/>
    </row>
    <row r="32" spans="1:9" ht="12.75" customHeight="1" x14ac:dyDescent="0.3">
      <c r="B32" s="6"/>
      <c r="C32" s="6"/>
      <c r="E32" s="6"/>
      <c r="F32" s="6"/>
      <c r="H32" s="6"/>
      <c r="I32" s="6"/>
    </row>
    <row r="33" spans="2:9" ht="12.75" customHeight="1" x14ac:dyDescent="0.3">
      <c r="B33" s="6"/>
      <c r="C33" s="6"/>
      <c r="E33" s="6"/>
      <c r="F33" s="6"/>
      <c r="H33" s="6"/>
      <c r="I33" s="6"/>
    </row>
    <row r="34" spans="2:9" ht="12.75" customHeight="1" x14ac:dyDescent="0.3">
      <c r="B34" s="6"/>
      <c r="C34" s="6"/>
      <c r="E34" s="6"/>
      <c r="F34" s="6"/>
      <c r="H34" s="6"/>
      <c r="I34" s="6"/>
    </row>
    <row r="35" spans="2:9" ht="12.75" customHeight="1" x14ac:dyDescent="0.3">
      <c r="B35" s="6"/>
      <c r="C35" s="6"/>
      <c r="E35" s="6"/>
      <c r="F35" s="6"/>
      <c r="H35" s="6"/>
      <c r="I35" s="6"/>
    </row>
    <row r="36" spans="2:9" ht="12.75" customHeight="1" x14ac:dyDescent="0.3">
      <c r="B36" s="6"/>
      <c r="C36" s="6"/>
      <c r="E36" s="6"/>
      <c r="F36" s="6"/>
      <c r="H36" s="6"/>
      <c r="I36" s="6"/>
    </row>
    <row r="37" spans="2:9" ht="12.75" customHeight="1" x14ac:dyDescent="0.3">
      <c r="B37" s="6"/>
      <c r="C37" s="6"/>
      <c r="E37" s="6"/>
      <c r="F37" s="6"/>
      <c r="H37" s="6"/>
      <c r="I37" s="6"/>
    </row>
    <row r="38" spans="2:9" ht="12.75" customHeight="1" x14ac:dyDescent="0.3">
      <c r="B38" s="6"/>
      <c r="C38" s="6"/>
      <c r="E38" s="6"/>
      <c r="F38" s="6"/>
      <c r="H38" s="6"/>
      <c r="I38" s="6"/>
    </row>
    <row r="39" spans="2:9" ht="12.75" customHeight="1" x14ac:dyDescent="0.3">
      <c r="B39" s="6"/>
      <c r="C39" s="6"/>
      <c r="E39" s="6"/>
      <c r="F39" s="6"/>
      <c r="H39" s="6"/>
      <c r="I39" s="6"/>
    </row>
    <row r="40" spans="2:9" ht="12.75" customHeight="1" x14ac:dyDescent="0.3">
      <c r="B40" s="6"/>
      <c r="C40" s="6"/>
      <c r="E40" s="6"/>
      <c r="F40" s="6"/>
      <c r="H40" s="6"/>
      <c r="I40" s="6"/>
    </row>
    <row r="41" spans="2:9" ht="12.75" customHeight="1" x14ac:dyDescent="0.3">
      <c r="B41" s="6"/>
      <c r="C41" s="6"/>
      <c r="E41" s="6"/>
      <c r="F41" s="6"/>
      <c r="H41" s="6"/>
      <c r="I41" s="6"/>
    </row>
    <row r="42" spans="2:9" ht="12.75" customHeight="1" x14ac:dyDescent="0.3">
      <c r="B42" s="6"/>
      <c r="C42" s="6"/>
      <c r="E42" s="6"/>
      <c r="F42" s="6"/>
      <c r="H42" s="6"/>
      <c r="I42" s="6"/>
    </row>
    <row r="43" spans="2:9" ht="12.75" customHeight="1" x14ac:dyDescent="0.3">
      <c r="B43" s="6"/>
      <c r="C43" s="6"/>
      <c r="E43" s="6"/>
      <c r="F43" s="6"/>
      <c r="H43" s="6"/>
      <c r="I43" s="6"/>
    </row>
    <row r="44" spans="2:9" ht="12.75" customHeight="1" x14ac:dyDescent="0.3">
      <c r="B44" s="6"/>
      <c r="C44" s="6"/>
      <c r="E44" s="6"/>
      <c r="F44" s="6"/>
      <c r="H44" s="6"/>
      <c r="I44" s="6"/>
    </row>
    <row r="45" spans="2:9" ht="12.75" customHeight="1" x14ac:dyDescent="0.3">
      <c r="B45" s="6"/>
      <c r="C45" s="6"/>
      <c r="E45" s="6"/>
      <c r="F45" s="6"/>
      <c r="H45" s="6"/>
      <c r="I45" s="6"/>
    </row>
    <row r="46" spans="2:9" ht="12.75" customHeight="1" x14ac:dyDescent="0.3">
      <c r="B46" s="6"/>
      <c r="C46" s="6"/>
      <c r="E46" s="6"/>
      <c r="F46" s="6"/>
      <c r="H46" s="6"/>
      <c r="I46" s="6"/>
    </row>
    <row r="47" spans="2:9" ht="12.75" customHeight="1" x14ac:dyDescent="0.3">
      <c r="B47" s="6"/>
      <c r="C47" s="6"/>
      <c r="E47" s="6"/>
      <c r="F47" s="6"/>
      <c r="H47" s="6"/>
      <c r="I47" s="6"/>
    </row>
    <row r="48" spans="2:9" x14ac:dyDescent="0.3">
      <c r="B48" s="10"/>
      <c r="C48" s="6"/>
      <c r="E48" s="10"/>
      <c r="F48" s="6"/>
      <c r="H48" s="10"/>
      <c r="I48" s="6"/>
    </row>
    <row r="49" spans="2:9" x14ac:dyDescent="0.3">
      <c r="B49" s="3"/>
      <c r="C49" s="3"/>
      <c r="E49" s="3"/>
      <c r="F49" s="3"/>
      <c r="H49" s="3"/>
      <c r="I49" s="3"/>
    </row>
    <row r="120" spans="19:19" x14ac:dyDescent="0.3">
      <c r="S120" s="5">
        <f>SUM(E120:R120)</f>
        <v>0</v>
      </c>
    </row>
  </sheetData>
  <sheetProtection sheet="1" objects="1" scenarios="1"/>
  <mergeCells count="7">
    <mergeCell ref="A2:I2"/>
    <mergeCell ref="A4:A5"/>
    <mergeCell ref="B4:B5"/>
    <mergeCell ref="D4:D5"/>
    <mergeCell ref="E4:E5"/>
    <mergeCell ref="G4:G5"/>
    <mergeCell ref="H4:H5"/>
  </mergeCells>
  <pageMargins left="0.34" right="0.52" top="1" bottom="1" header="0.5" footer="0.5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Modello LA</vt:lpstr>
      <vt:lpstr>Allegato 3.a</vt:lpstr>
      <vt:lpstr>Allegato 3.b</vt:lpstr>
      <vt:lpstr>'Allegato 3.b'!Area_stampa</vt:lpstr>
      <vt:lpstr>'Modello LA'!Area_stampa</vt:lpstr>
      <vt:lpstr>'Allegato 3.a'!Titoli_stampa</vt:lpstr>
      <vt:lpstr>'Modello LA'!Titoli_stampa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EVANGELISTA GIOVANNA</dc:creator>
  <cp:keywords/>
  <dc:description/>
  <cp:lastModifiedBy>CAMPANELLA MASSIMO</cp:lastModifiedBy>
  <cp:lastPrinted>2020-05-27T16:06:35Z</cp:lastPrinted>
  <dcterms:created xsi:type="dcterms:W3CDTF">2003-09-29T10:34:29Z</dcterms:created>
  <dcterms:modified xsi:type="dcterms:W3CDTF">2023-09-12T07:35:53Z</dcterms:modified>
  <cp:category/>
</cp:coreProperties>
</file>